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učiteľ\AppData\Local\Microsoft\Windows\INetCache\Content.Outlook\MMPSGJOE\"/>
    </mc:Choice>
  </mc:AlternateContent>
  <xr:revisionPtr revIDLastSave="0" documentId="13_ncr:1_{2B0CE22F-779E-4BE7-BA0A-EB9F0E12993C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cenová ponuka" sheetId="3" r:id="rId1"/>
    <sheet name="literárne pomôcky 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E40" i="1"/>
  <c r="F40" i="1" s="1"/>
  <c r="E49" i="1" l="1"/>
  <c r="F49" i="1" s="1"/>
  <c r="G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G48" i="1"/>
  <c r="G47" i="1"/>
  <c r="G46" i="1"/>
  <c r="G45" i="1"/>
  <c r="G44" i="1"/>
  <c r="G43" i="1"/>
  <c r="G42" i="1"/>
  <c r="G57" i="1" l="1"/>
  <c r="E57" i="1"/>
  <c r="F57" i="1" s="1"/>
  <c r="G56" i="1"/>
  <c r="E56" i="1"/>
  <c r="F56" i="1" s="1"/>
  <c r="G55" i="1"/>
  <c r="E55" i="1"/>
  <c r="F55" i="1" s="1"/>
  <c r="G54" i="1"/>
  <c r="E54" i="1"/>
  <c r="F54" i="1" s="1"/>
  <c r="G53" i="1"/>
  <c r="E53" i="1"/>
  <c r="F53" i="1" s="1"/>
  <c r="G52" i="1"/>
  <c r="E52" i="1"/>
  <c r="F52" i="1" s="1"/>
  <c r="G78" i="1" l="1"/>
  <c r="G60" i="1"/>
  <c r="G59" i="1"/>
  <c r="G58" i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0" i="1"/>
  <c r="F60" i="1" s="1"/>
  <c r="E59" i="1"/>
  <c r="F59" i="1" s="1"/>
  <c r="E58" i="1"/>
  <c r="F58" i="1" s="1"/>
  <c r="E41" i="1"/>
  <c r="F41" i="1" s="1"/>
  <c r="E39" i="1"/>
  <c r="F39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B31" i="3"/>
  <c r="B30" i="3"/>
  <c r="B29" i="3"/>
  <c r="B28" i="3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41" i="1"/>
  <c r="G39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50" i="1" l="1"/>
  <c r="C29" i="3" s="1"/>
  <c r="F80" i="1"/>
  <c r="G61" i="1"/>
  <c r="C30" i="3" s="1"/>
  <c r="F61" i="1"/>
  <c r="F37" i="1"/>
  <c r="F50" i="1"/>
  <c r="G80" i="1"/>
  <c r="G37" i="1"/>
  <c r="C28" i="3" s="1"/>
  <c r="F81" i="1" l="1"/>
  <c r="C32" i="3" s="1"/>
  <c r="G81" i="1"/>
  <c r="C34" i="3" s="1"/>
  <c r="C31" i="3"/>
  <c r="C33" i="3" l="1"/>
</calcChain>
</file>

<file path=xl/sharedStrings.xml><?xml version="1.0" encoding="utf-8"?>
<sst xmlns="http://schemas.openxmlformats.org/spreadsheetml/2006/main" count="189" uniqueCount="172">
  <si>
    <t>počet</t>
  </si>
  <si>
    <t>Názov spoločnosti:</t>
  </si>
  <si>
    <t>Adresa:</t>
  </si>
  <si>
    <t>PSČ, Mesto:</t>
  </si>
  <si>
    <t>kontaktná osoba:</t>
  </si>
  <si>
    <t>tel:</t>
  </si>
  <si>
    <t>IČO:</t>
  </si>
  <si>
    <t>DIČ:</t>
  </si>
  <si>
    <t>IČ DPH:</t>
  </si>
  <si>
    <t>..................................................................................................</t>
  </si>
  <si>
    <t>Cena/spolu bez DPH</t>
  </si>
  <si>
    <t>Cena/ks bez DPH</t>
  </si>
  <si>
    <t>Cena/ks 
s DPH</t>
  </si>
  <si>
    <t>DPH:</t>
  </si>
  <si>
    <t>predpokladaná doba dodania:</t>
  </si>
  <si>
    <t>Názov predmetu zákazky:</t>
  </si>
  <si>
    <t>Slovník spoločného obstarávania ( Kód CPV):</t>
  </si>
  <si>
    <t>Príloha č. 1 - Návrh na plnenie kritérií</t>
  </si>
  <si>
    <t>Gymnázium,  Z. Fábryho 1, 079 01 Veľké Kapušany, IČO: 00161250
Kód výzvy: OPLZ-PO1/2018/DOP/1.1.1-03
Kód ITMS2014+: 312011U361
 ,,Zvýšenie kvality výchovno-vzdelávacieho procesu na Gymnáziu - Gimnáziu, Veľké Kapušany“</t>
  </si>
  <si>
    <t>ČG -Pomôcky –SJSL/MJL</t>
  </si>
  <si>
    <r>
      <rPr>
        <sz val="12"/>
        <color theme="1"/>
        <rFont val="Times New Roman"/>
        <family val="1"/>
        <charset val="238"/>
      </rPr>
      <t>Súhlasím s tým, aby táto cenová ponuka predložená na základe výzvy na predloženie cenovej ponuky bola okrem využitia pre určenie predpokladanej hodnoty zákazky využitá a vyhodnotená v následnom zadávaní zákazky s nízkou hodnotou, ak to bude uplatniteľné: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áno / nie*</t>
    </r>
  </si>
  <si>
    <r>
      <t>Dátum, meno, priezvisko, podpis (prípadne pečiatka)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>:</t>
    </r>
  </si>
  <si>
    <r>
      <t xml:space="preserve">* nehodiace sa preškrtnite
</t>
    </r>
    <r>
      <rPr>
        <vertAlign val="superscript"/>
        <sz val="10"/>
        <color theme="1"/>
        <rFont val="Times New Roman"/>
        <family val="1"/>
        <charset val="238"/>
      </rPr>
      <t xml:space="preserve">1 </t>
    </r>
    <r>
      <rPr>
        <sz val="10"/>
        <color theme="1"/>
        <rFont val="Times New Roman"/>
        <family val="1"/>
        <charset val="238"/>
      </rPr>
      <t>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  </r>
  </si>
  <si>
    <t xml:space="preserve">Literárne pomôcky </t>
  </si>
  <si>
    <t>PG -Pomôcky - BIO</t>
  </si>
  <si>
    <t>Cena/spolu</t>
  </si>
  <si>
    <t>Veľký ilustrovaný atlas ľudského tela</t>
  </si>
  <si>
    <t>alebo iná kniha s poznatkami o ľudskom tele</t>
  </si>
  <si>
    <t>Ľudské telo v kocke</t>
  </si>
  <si>
    <t>alebo iná kniha o ľudskom tele</t>
  </si>
  <si>
    <t>Veľká kniha o matke a dieťati</t>
  </si>
  <si>
    <t>alebo iná publikácia pre matky a deti</t>
  </si>
  <si>
    <t>alebo iná kniha o medicínskych objavoch</t>
  </si>
  <si>
    <t>alebo iný sprivodca vývojom dieťaťa</t>
  </si>
  <si>
    <t>alebo iná kniha prvej pomoci</t>
  </si>
  <si>
    <t>Prvá pomoc pre bábätká a deti</t>
  </si>
  <si>
    <t>alebo iná kniha prvej pomoci pre deti a bábätká</t>
  </si>
  <si>
    <t>Anatómia ľudského tela 1</t>
  </si>
  <si>
    <t>alebo iná publikácia, ktorá približuje anatómiu ľudského tela</t>
  </si>
  <si>
    <t>Anatómia ľudského tela 2</t>
  </si>
  <si>
    <t>alebo iná kniha o výžive vhodnej pri rakovine</t>
  </si>
  <si>
    <t>Karcinóm prsníka</t>
  </si>
  <si>
    <t>alebo iná publikácia sledovania a liečby nádorov prsníka</t>
  </si>
  <si>
    <t>alebo iná kniha o osteoporóze</t>
  </si>
  <si>
    <t>Čo potrebujeme vedieť o ochoreniach prostaty</t>
  </si>
  <si>
    <t>alebo iná publikácia o liečebných postupoch pri ochoreníach prostaty</t>
  </si>
  <si>
    <t>Autoimunita a autoimunitné ochorenia</t>
  </si>
  <si>
    <t>alebo iná publikácia, ktorá venuje pozornosť autoimunite</t>
  </si>
  <si>
    <t>Hemoglobín a jeho choroby</t>
  </si>
  <si>
    <t>alebo iná publikácia, ktorá sa venuje genetike, štruktúre a funkciám hemoglobínu</t>
  </si>
  <si>
    <t>Systémové choroby spojivového tkaniva</t>
  </si>
  <si>
    <t>alebo iná kniha, ktorá približuje systémové choroby spojivého tkaniva</t>
  </si>
  <si>
    <t>Ochorenia CNS</t>
  </si>
  <si>
    <t>alebo iná publikácia, ktorá približuje ochorenia centrálne nervovej sústavy</t>
  </si>
  <si>
    <t>Ochorenia jazyka</t>
  </si>
  <si>
    <t>alebo iná publikácia, ktorá približuje pato­lógiu jazyka aj jeho zmeny pri celkových ochoreniach.</t>
  </si>
  <si>
    <t>Časté monogénne dedičné ochorenia na Slovensku</t>
  </si>
  <si>
    <t>alebo iná kniha o dedičných ochoreniach</t>
  </si>
  <si>
    <t>Diabetes mellitus</t>
  </si>
  <si>
    <t>alebo iná publikácia, ktorá prínáša stručné, prehľadné a aktuálne informácie o typoch diabetu, štatistikách, rizikových faktoroch a stratégiách liečenia</t>
  </si>
  <si>
    <t>alebo iná kniha, ktorá sprevádza ochorením a liečbov žlčníka</t>
  </si>
  <si>
    <t>Sprievodca detskými chorobami</t>
  </si>
  <si>
    <t>alebo iná publikácia o bežných detských chorobách</t>
  </si>
  <si>
    <t>Intolerancia laktózy</t>
  </si>
  <si>
    <t>alebo iná kniha s radami pre každodenný život pre ľudí s intoleranciou laktózy</t>
  </si>
  <si>
    <t>alebo iná publikácia s radami pre zdravie srdca</t>
  </si>
  <si>
    <t>alebo iná kniha s programom pre diabetikov</t>
  </si>
  <si>
    <t>Vysoký krvný tlak</t>
  </si>
  <si>
    <t>alebo iná kniha o vysokom krvnom tlaku</t>
  </si>
  <si>
    <t>Az emberi test nagykönyve</t>
  </si>
  <si>
    <t xml:space="preserve">alebo iná kniha, ktorá približuje ľudské telo </t>
  </si>
  <si>
    <t>Az emberi test elképesztő működése</t>
  </si>
  <si>
    <t>alebo iná publikácia o funkciách a fungovaní ľudského tela</t>
  </si>
  <si>
    <t>Kismamák nagykönyve</t>
  </si>
  <si>
    <t>alebo iná kniha, ktorá pomáha budúcim matkám sa pripraviť na materstvo</t>
  </si>
  <si>
    <t>Az allergia</t>
  </si>
  <si>
    <t xml:space="preserve">alebo iná kniha s prehľadom o alergiách a ich príznakoch </t>
  </si>
  <si>
    <t>Gyógynövények lexikona</t>
  </si>
  <si>
    <t>alebo iný herbár, ktorý obsahuje názvy liečivých bylín a ich liečivé účinky</t>
  </si>
  <si>
    <t>Egyszer volt - az emberi test képes enciklopédiája</t>
  </si>
  <si>
    <t>alebo iná kniha, ktorá hravo prezentuje fungovanie ľudského tela a jeho orgány, sústavy</t>
  </si>
  <si>
    <t>PG -Pomôcky - BIO spolu:</t>
  </si>
  <si>
    <t>PG -Pomôcky  - GEG</t>
  </si>
  <si>
    <t>Počet</t>
  </si>
  <si>
    <t xml:space="preserve">Cena/ks </t>
  </si>
  <si>
    <t>alebo iný pracovný zošit vhodný k altasu Slovenskej republiky</t>
  </si>
  <si>
    <t>Pracovný zemepisný zošit k školskému atlasu Európa</t>
  </si>
  <si>
    <t>alebo iný pracovný zošit vhodný k altasu Európy</t>
  </si>
  <si>
    <t>PG -Pomôcky  - GEG spolu:</t>
  </si>
  <si>
    <t>FG -Pomôcky –OBN</t>
  </si>
  <si>
    <t>Pénzügyi alapismeretek 1 - Ivádyné Mezei Ildikó</t>
  </si>
  <si>
    <t>alebo iná kniha základných informácií o financiách</t>
  </si>
  <si>
    <t>Pénzügyi alapismeretek 2 - Juhászné Koppány Márta</t>
  </si>
  <si>
    <t>Közgazdaságtan hús-vér embereknek - Gene Callahan</t>
  </si>
  <si>
    <t>alebo iná kniha, ktorá pomáha porozumieť ekonomickým a sociálnym procesom</t>
  </si>
  <si>
    <t>FG -Pomôcky –OBN spolu:</t>
  </si>
  <si>
    <t>alebo iná tvorba od autora Kamila Peteraja</t>
  </si>
  <si>
    <t>Kamil Peteraj – Toto je moja reč</t>
  </si>
  <si>
    <t>alebo iná kniha básní</t>
  </si>
  <si>
    <t>alebo iné vydanie, ktoré obsahuje slávne hity</t>
  </si>
  <si>
    <t>Veľký spevník najznámejších ľudových piesní a kolied 1</t>
  </si>
  <si>
    <t>alebo iný spevník ľudových a zľudovených píesní</t>
  </si>
  <si>
    <t>Veľký spevník najznámejších ľudových piesní a kolied 2</t>
  </si>
  <si>
    <t>Biblia</t>
  </si>
  <si>
    <t>alebo iná publikácia biblie</t>
  </si>
  <si>
    <t>Szophoklész – drámák</t>
  </si>
  <si>
    <t>alebo iné dráma od Sofoklesa</t>
  </si>
  <si>
    <t>Shakespeare – drámák</t>
  </si>
  <si>
    <t>alebo iné dráma od Shakespeara</t>
  </si>
  <si>
    <t xml:space="preserve">Moliere -  drámák </t>
  </si>
  <si>
    <t>alebo iné dráma od Moliera</t>
  </si>
  <si>
    <t>Lengyel Dénes: Régi magyar mondák</t>
  </si>
  <si>
    <t>alebo iná kniha starých maďarských legiend</t>
  </si>
  <si>
    <t xml:space="preserve">Rick Riordan: Percy Jackson és az olimposziak 4. - Csata a labirintusban - </t>
  </si>
  <si>
    <t>alebo iný fantasy príbeh o bohoch či polobohoch v maďarskom jazyku</t>
  </si>
  <si>
    <t>Rick Riordan Percy Jackson és az olimposziak 3. - A Titán átka</t>
  </si>
  <si>
    <t xml:space="preserve">Rick Riordan: Percy Jackson és az olimposziak 2. - A szörnyek tengere - </t>
  </si>
  <si>
    <t>Rick Riordan: Percy Jackson és az olimposziak 1. - A villámtolvaj</t>
  </si>
  <si>
    <t>Nényei Pál: Az irodalom visszavág 1</t>
  </si>
  <si>
    <t>alebo iná kniha, ktorá približuje literatúru zábavným spôsobom</t>
  </si>
  <si>
    <t>Nényei Pál: Az irodalom visszavág 2</t>
  </si>
  <si>
    <t>ČG -Pomôcky –SJSL/MJL spolu:</t>
  </si>
  <si>
    <t>Spolu literárne pomôcky pre PISA gramotnosti:</t>
  </si>
  <si>
    <t>Spolu literárne pomôcky pre PISA gramotnosti s DPH:</t>
  </si>
  <si>
    <t>Cena/spolu s DPH</t>
  </si>
  <si>
    <t>Spolu literárne pomôcky pre PISA gramotnosti bez DPH:</t>
  </si>
  <si>
    <t>Cenová ponuka - Literárne pomôcky</t>
  </si>
  <si>
    <r>
      <t xml:space="preserve">Literárne pomôcky k projektu  ,,Zvýšenie kvality výchovno-vzdelávacieho procesu na Gymnáziu - Gimnáziu, Veľké Kapušany“
</t>
    </r>
    <r>
      <rPr>
        <sz val="12"/>
        <rFont val="Times New Roman"/>
        <family val="1"/>
        <charset val="238"/>
      </rPr>
      <t>4.5.2. Školiaci materiál a potreby -  Literárne pomôcky</t>
    </r>
  </si>
  <si>
    <t>22110000-4 - Tlačené knihy
22111000-1 - Knihy pre školy
22100000-1 - Tlačené knihy, brožúry a letáky</t>
  </si>
  <si>
    <t>alebo iný ekvivalent, ktorý odhaľuje základy správania na finančnom trhu</t>
  </si>
  <si>
    <t>Ekonomika pro střední školy</t>
  </si>
  <si>
    <t>alebo iný ekvivalent sprievodcu ekonomiky pre učiteľov pre stredné školy, ktorý obsahuje učebnicu a pracovný zošit</t>
  </si>
  <si>
    <t>Slovník finačnej gramotnosti</t>
  </si>
  <si>
    <t>alebo iný ekvivalent obsahujúci finančné pojmy z každodenného života</t>
  </si>
  <si>
    <t>Kryptomeny</t>
  </si>
  <si>
    <t>alebo iný ekvivalent o digitálnej forme peňazí "kryptomene"</t>
  </si>
  <si>
    <t>Kryptoměny</t>
  </si>
  <si>
    <t>alebo iná učebnica pre učiteľov, ktorá sa zaoberá základnými princípmi financií, funkcií peňazí, druhmi platieb, hospodárením domácností, bankami, finančnými produktmi,..</t>
  </si>
  <si>
    <t>Petra Navrátilová - Finanční gramotnost (kniha pre učiteľa)</t>
  </si>
  <si>
    <t>alebo iná kniha o objavoch fyziky</t>
  </si>
  <si>
    <t>Fyzika zásobník úloh pro SŠ</t>
  </si>
  <si>
    <t>alebo iná pomocná literatúra fyziky k príprave na maturitnú skúšku</t>
  </si>
  <si>
    <t>alebo iná mapa Slovenskej republiky</t>
  </si>
  <si>
    <t>Lieky, ktoré zmenili svet</t>
  </si>
  <si>
    <t>Od narodenia po 1 rok</t>
  </si>
  <si>
    <t>5P Prvá pomoc pre pokročilých poskytovateľov</t>
  </si>
  <si>
    <t>Rakovina a výživa Mýty a fakty</t>
  </si>
  <si>
    <t>Rýchle fakty: Osteoporóza</t>
  </si>
  <si>
    <t>Rýchle fakty- Zlyhanie srdca</t>
  </si>
  <si>
    <t>alebo iná publikácia, ktorá približuje problematiku, ktorú prináša ochorenie aorty, srdca</t>
  </si>
  <si>
    <t>Diéta pri ochoreniach žlčníka a pankreasu</t>
  </si>
  <si>
    <t>Ako sa dá predchádzať chorobám srdca a ciev</t>
  </si>
  <si>
    <t>Inulínové plodiny a rastliny vhodné nielen pre diabetikov</t>
  </si>
  <si>
    <t>Slovenská republika 1:850 000 - Školská mapa</t>
  </si>
  <si>
    <t>Školský geografický atlas Slovensko</t>
  </si>
  <si>
    <t xml:space="preserve">alebo iná kniha chémie pre študentov </t>
  </si>
  <si>
    <t>Odhalené tajomstvá chémie, 2. doplnené vydanie</t>
  </si>
  <si>
    <t xml:space="preserve">alebo iná publikácia stredoškolského učiva chémie </t>
  </si>
  <si>
    <t>Separačné metódy v analytickej chémii</t>
  </si>
  <si>
    <t>Sbírka úloh pro SŠ Fyzika + CD</t>
  </si>
  <si>
    <t>alebo iný ekvivalent príkladov z fyziky pre SŠ</t>
  </si>
  <si>
    <t xml:space="preserve">alebo iná publikácia stredoškolského učiva  chémie </t>
  </si>
  <si>
    <t>100 vynálezů, které změnily svět</t>
  </si>
  <si>
    <t xml:space="preserve">alebo iná kniha o objavoch </t>
  </si>
  <si>
    <t>Kamil Peteraj – Toto je moja reč. 2. vydanie</t>
  </si>
  <si>
    <t>Ján Štrasser – Až</t>
  </si>
  <si>
    <t>Daniel Hevier - Tak takéto básne píše Hevier</t>
  </si>
  <si>
    <t>alebo iné vydanie, ktoré obsahuje básne</t>
  </si>
  <si>
    <t>Peniaze</t>
  </si>
  <si>
    <t xml:space="preserve">Vedeli ste? Fyzika </t>
  </si>
  <si>
    <t xml:space="preserve">Jak nevyhodit školu do povětří 1 </t>
  </si>
  <si>
    <t xml:space="preserve">Jak nevyhodit školu do povětří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</si>
</sst>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3B393A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5" fontId="26" fillId="0" borderId="0" applyBorder="0" applyProtection="0"/>
    <xf numFmtId="0" fontId="27" fillId="0" borderId="0"/>
  </cellStyleXfs>
  <cellXfs count="84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1" fillId="2" borderId="7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9" fillId="0" borderId="8" xfId="0" applyFont="1" applyBorder="1" applyAlignment="1">
      <alignment horizontal="right" indent="3"/>
    </xf>
    <xf numFmtId="0" fontId="9" fillId="0" borderId="10" xfId="0" applyFont="1" applyBorder="1" applyAlignment="1">
      <alignment horizontal="right" indent="3"/>
    </xf>
    <xf numFmtId="0" fontId="9" fillId="0" borderId="12" xfId="0" applyFont="1" applyBorder="1" applyAlignment="1">
      <alignment horizontal="right" indent="3"/>
    </xf>
    <xf numFmtId="0" fontId="9" fillId="0" borderId="0" xfId="0" applyFont="1" applyAlignment="1">
      <alignment horizontal="right"/>
    </xf>
    <xf numFmtId="0" fontId="12" fillId="0" borderId="6" xfId="0" applyFont="1" applyBorder="1" applyAlignment="1">
      <alignment horizontal="left" indent="1"/>
    </xf>
    <xf numFmtId="164" fontId="12" fillId="3" borderId="2" xfId="0" applyNumberFormat="1" applyFont="1" applyFill="1" applyBorder="1" applyAlignment="1">
      <alignment horizontal="left" vertical="center" indent="2"/>
    </xf>
    <xf numFmtId="0" fontId="13" fillId="4" borderId="6" xfId="0" applyFont="1" applyFill="1" applyBorder="1"/>
    <xf numFmtId="164" fontId="13" fillId="4" borderId="2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164" fontId="14" fillId="3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7" fillId="0" borderId="0" xfId="0" applyFont="1" applyAlignment="1">
      <alignment horizontal="right"/>
    </xf>
    <xf numFmtId="0" fontId="7" fillId="4" borderId="9" xfId="0" applyFont="1" applyFill="1" applyBorder="1"/>
    <xf numFmtId="0" fontId="7" fillId="4" borderId="11" xfId="0" applyFont="1" applyFill="1" applyBorder="1"/>
    <xf numFmtId="3" fontId="7" fillId="4" borderId="11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3" xfId="0" applyFont="1" applyFill="1" applyBorder="1"/>
    <xf numFmtId="0" fontId="3" fillId="0" borderId="3" xfId="0" applyFont="1" applyBorder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0" fontId="4" fillId="0" borderId="0" xfId="1"/>
    <xf numFmtId="8" fontId="1" fillId="3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25" fillId="3" borderId="1" xfId="0" applyNumberFormat="1" applyFont="1" applyFill="1" applyBorder="1" applyAlignment="1">
      <alignment vertical="center" wrapText="1"/>
    </xf>
    <xf numFmtId="8" fontId="2" fillId="0" borderId="16" xfId="0" applyNumberFormat="1" applyFont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8" fontId="1" fillId="3" borderId="18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8" fontId="3" fillId="5" borderId="3" xfId="0" applyNumberFormat="1" applyFont="1" applyFill="1" applyBorder="1" applyAlignment="1">
      <alignment vertical="center" wrapText="1"/>
    </xf>
    <xf numFmtId="165" fontId="3" fillId="0" borderId="17" xfId="2" applyFont="1" applyFill="1" applyBorder="1" applyAlignment="1" applyProtection="1">
      <alignment wrapText="1"/>
    </xf>
    <xf numFmtId="0" fontId="3" fillId="0" borderId="20" xfId="0" applyFont="1" applyBorder="1" applyAlignment="1">
      <alignment wrapText="1"/>
    </xf>
    <xf numFmtId="0" fontId="3" fillId="0" borderId="3" xfId="3" applyFont="1" applyBorder="1" applyAlignment="1">
      <alignment wrapText="1"/>
    </xf>
    <xf numFmtId="0" fontId="3" fillId="3" borderId="1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/>
    </xf>
    <xf numFmtId="0" fontId="29" fillId="2" borderId="15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15" xfId="1" applyFont="1" applyFill="1" applyBorder="1" applyAlignment="1">
      <alignment horizontal="left" vertical="center"/>
    </xf>
    <xf numFmtId="0" fontId="28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 vertical="center" wrapText="1"/>
    </xf>
    <xf numFmtId="165" fontId="3" fillId="3" borderId="17" xfId="2" applyFont="1" applyFill="1" applyBorder="1" applyAlignment="1" applyProtection="1">
      <alignment wrapText="1"/>
    </xf>
    <xf numFmtId="165" fontId="3" fillId="3" borderId="19" xfId="2" applyFont="1" applyFill="1" applyBorder="1" applyAlignment="1" applyProtection="1">
      <alignment wrapText="1"/>
    </xf>
    <xf numFmtId="165" fontId="3" fillId="3" borderId="3" xfId="2" applyFont="1" applyFill="1" applyBorder="1" applyAlignment="1" applyProtection="1">
      <alignment wrapText="1"/>
    </xf>
    <xf numFmtId="0" fontId="3" fillId="3" borderId="3" xfId="3" applyFont="1" applyFill="1" applyBorder="1" applyAlignment="1">
      <alignment vertical="center" wrapText="1"/>
    </xf>
    <xf numFmtId="0" fontId="2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9" fillId="3" borderId="6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</cellXfs>
  <cellStyles count="4">
    <cellStyle name="Excel Built-in Normal" xfId="2" xr:uid="{8873C225-9C43-4B74-A04C-BA01916DD7E2}"/>
    <cellStyle name="Hypertextové prepojenie" xfId="1" builtinId="8"/>
    <cellStyle name="Normálna" xfId="0" builtinId="0"/>
    <cellStyle name="Normálna 2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22860</xdr:rowOff>
        </xdr:from>
        <xdr:to>
          <xdr:col>2</xdr:col>
          <xdr:colOff>3718560</xdr:colOff>
          <xdr:row>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skoly.sk/p/267181-separacne-metody-v-analytickej-chemii/" TargetMode="External"/><Relationship Id="rId2" Type="http://schemas.openxmlformats.org/officeDocument/2006/relationships/hyperlink" Target="https://www.megaknihy.sk/chemia/339211-odhalene-tajomstva-chemie-2-doplnene-vydanie.html?utm_si=RFlidjRTZUc2TXpNNU1qRXhNek01TWpFeA==&amp;utm_pab=0&amp;matchtype=&amp;network=u&amp;device=c&amp;creative=476863864963&amp;keyword=&amp;placement=&amp;param1=&amp;param2=&amp;adposition=&amp;campaignid=11538148260&amp;adgroupid=113798949538&amp;feeditemid=&amp;targetid=pla-293946777986&amp;loc_physical_ms=9067838&amp;loc_interest_ms=&amp;searchtype=&amp;gclid=Cj0KCQjw_dWGBhDAARIsAMcYuJy00uTOPd5KsZc84KA4mI1pV6id2Gkpn2HLKEGvNTQuomgzhPnr52caAlY8EALw_wcB" TargetMode="External"/><Relationship Id="rId1" Type="http://schemas.openxmlformats.org/officeDocument/2006/relationships/hyperlink" Target="https://www.preskoly.sk/p/439690-prva-pomoc-pre-babatka-a-deti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opLeftCell="A13" workbookViewId="0">
      <selection activeCell="B9" sqref="B9:C9"/>
    </sheetView>
  </sheetViews>
  <sheetFormatPr defaultColWidth="9.109375" defaultRowHeight="15.6" x14ac:dyDescent="0.3"/>
  <cols>
    <col min="1" max="1" width="1.44140625" style="7" customWidth="1"/>
    <col min="2" max="2" width="67.88671875" style="7" customWidth="1"/>
    <col min="3" max="3" width="60.109375" style="7" customWidth="1"/>
    <col min="4" max="4" width="15.6640625" style="7" customWidth="1"/>
    <col min="5" max="5" width="16.44140625" style="8" bestFit="1" customWidth="1"/>
    <col min="6" max="16384" width="9.109375" style="8"/>
  </cols>
  <sheetData>
    <row r="1" spans="1:9" ht="76.5" customHeight="1" x14ac:dyDescent="0.3"/>
    <row r="2" spans="1:9" ht="40.5" customHeight="1" x14ac:dyDescent="0.3">
      <c r="C2" s="27" t="s">
        <v>17</v>
      </c>
    </row>
    <row r="3" spans="1:9" ht="87.75" customHeight="1" x14ac:dyDescent="0.35">
      <c r="A3" s="66" t="s">
        <v>18</v>
      </c>
      <c r="B3" s="67"/>
      <c r="C3" s="67"/>
      <c r="D3" s="9"/>
    </row>
    <row r="4" spans="1:9" ht="16.2" x14ac:dyDescent="0.35">
      <c r="A4" s="10"/>
      <c r="B4" s="10"/>
      <c r="C4" s="10"/>
      <c r="D4" s="10"/>
    </row>
    <row r="5" spans="1:9" ht="16.2" x14ac:dyDescent="0.35">
      <c r="A5" s="10"/>
      <c r="B5" s="26" t="s">
        <v>15</v>
      </c>
      <c r="C5" s="22"/>
      <c r="D5" s="23"/>
      <c r="E5" s="23"/>
      <c r="F5" s="22"/>
      <c r="G5" s="22"/>
      <c r="H5" s="22"/>
      <c r="I5" s="22"/>
    </row>
    <row r="6" spans="1:9" ht="77.25" customHeight="1" x14ac:dyDescent="0.35">
      <c r="A6" s="10"/>
      <c r="B6" s="70" t="s">
        <v>127</v>
      </c>
      <c r="C6" s="70"/>
      <c r="D6" s="24"/>
      <c r="E6" s="24"/>
      <c r="F6" s="24"/>
      <c r="G6" s="24"/>
      <c r="H6" s="24"/>
      <c r="I6" s="24"/>
    </row>
    <row r="7" spans="1:9" ht="16.2" x14ac:dyDescent="0.35">
      <c r="A7" s="10"/>
      <c r="B7" s="22"/>
      <c r="C7" s="22"/>
      <c r="D7" s="23"/>
      <c r="E7" s="23"/>
      <c r="F7" s="22"/>
      <c r="G7" s="22"/>
      <c r="H7" s="22"/>
      <c r="I7" s="22"/>
    </row>
    <row r="8" spans="1:9" ht="16.2" x14ac:dyDescent="0.35">
      <c r="A8" s="10"/>
      <c r="B8" s="26" t="s">
        <v>16</v>
      </c>
      <c r="C8" s="22"/>
      <c r="D8" s="23"/>
      <c r="E8" s="23"/>
      <c r="F8" s="22"/>
      <c r="G8" s="22"/>
      <c r="H8" s="22"/>
      <c r="I8" s="22"/>
    </row>
    <row r="9" spans="1:9" ht="64.5" customHeight="1" x14ac:dyDescent="0.35">
      <c r="A9" s="10"/>
      <c r="B9" s="71" t="s">
        <v>128</v>
      </c>
      <c r="C9" s="71"/>
      <c r="D9" s="25"/>
      <c r="E9" s="25"/>
      <c r="F9" s="25"/>
      <c r="G9" s="25"/>
      <c r="H9" s="25"/>
      <c r="I9" s="25"/>
    </row>
    <row r="10" spans="1:9" ht="16.2" x14ac:dyDescent="0.35">
      <c r="A10" s="10"/>
      <c r="B10" s="10"/>
      <c r="C10" s="10"/>
      <c r="D10" s="10"/>
    </row>
    <row r="11" spans="1:9" ht="16.2" x14ac:dyDescent="0.35">
      <c r="A11" s="10"/>
      <c r="B11" s="10"/>
      <c r="C11" s="10"/>
      <c r="D11" s="10"/>
    </row>
    <row r="12" spans="1:9" ht="16.2" x14ac:dyDescent="0.35">
      <c r="A12" s="68" t="s">
        <v>126</v>
      </c>
      <c r="B12" s="68"/>
      <c r="C12" s="68"/>
      <c r="D12" s="11"/>
    </row>
    <row r="13" spans="1:9" ht="12" customHeight="1" thickBot="1" x14ac:dyDescent="0.35"/>
    <row r="14" spans="1:9" ht="16.2" x14ac:dyDescent="0.35">
      <c r="B14" s="12" t="s">
        <v>1</v>
      </c>
      <c r="C14" s="28"/>
    </row>
    <row r="15" spans="1:9" ht="16.2" x14ac:dyDescent="0.35">
      <c r="B15" s="13" t="s">
        <v>2</v>
      </c>
      <c r="C15" s="29"/>
    </row>
    <row r="16" spans="1:9" ht="16.2" x14ac:dyDescent="0.35">
      <c r="B16" s="13" t="s">
        <v>3</v>
      </c>
      <c r="C16" s="29"/>
    </row>
    <row r="17" spans="2:3" ht="16.2" x14ac:dyDescent="0.35">
      <c r="B17" s="13" t="s">
        <v>4</v>
      </c>
      <c r="C17" s="29"/>
    </row>
    <row r="18" spans="2:3" ht="16.2" x14ac:dyDescent="0.35">
      <c r="B18" s="13" t="s">
        <v>5</v>
      </c>
      <c r="C18" s="30"/>
    </row>
    <row r="19" spans="2:3" ht="16.2" x14ac:dyDescent="0.35">
      <c r="B19" s="13" t="s">
        <v>6</v>
      </c>
      <c r="C19" s="31"/>
    </row>
    <row r="20" spans="2:3" ht="16.2" x14ac:dyDescent="0.35">
      <c r="B20" s="13" t="s">
        <v>7</v>
      </c>
      <c r="C20" s="31"/>
    </row>
    <row r="21" spans="2:3" ht="16.2" x14ac:dyDescent="0.35">
      <c r="B21" s="13" t="s">
        <v>8</v>
      </c>
      <c r="C21" s="31"/>
    </row>
    <row r="22" spans="2:3" ht="16.8" thickBot="1" x14ac:dyDescent="0.4">
      <c r="B22" s="14" t="s">
        <v>14</v>
      </c>
      <c r="C22" s="32"/>
    </row>
    <row r="23" spans="2:3" ht="16.2" x14ac:dyDescent="0.35">
      <c r="B23" s="15"/>
    </row>
    <row r="24" spans="2:3" ht="16.2" x14ac:dyDescent="0.35">
      <c r="B24" s="15"/>
    </row>
    <row r="27" spans="2:3" ht="16.2" thickBot="1" x14ac:dyDescent="0.35"/>
    <row r="28" spans="2:3" ht="17.399999999999999" thickBot="1" x14ac:dyDescent="0.35">
      <c r="B28" s="16" t="str">
        <f>'literárne pomôcky '!A2</f>
        <v>PG -Pomôcky - BIO</v>
      </c>
      <c r="C28" s="17">
        <f>'literárne pomôcky '!G37</f>
        <v>0</v>
      </c>
    </row>
    <row r="29" spans="2:3" ht="17.399999999999999" thickBot="1" x14ac:dyDescent="0.35">
      <c r="B29" s="16" t="str">
        <f>'literárne pomôcky '!A38</f>
        <v>PG -Pomôcky  - GEG</v>
      </c>
      <c r="C29" s="17">
        <f>'literárne pomôcky '!G50</f>
        <v>0</v>
      </c>
    </row>
    <row r="30" spans="2:3" ht="17.399999999999999" thickBot="1" x14ac:dyDescent="0.35">
      <c r="B30" s="16" t="str">
        <f>'literárne pomôcky '!A51</f>
        <v>FG -Pomôcky –OBN</v>
      </c>
      <c r="C30" s="17">
        <f>'literárne pomôcky '!G61</f>
        <v>0</v>
      </c>
    </row>
    <row r="31" spans="2:3" ht="17.399999999999999" thickBot="1" x14ac:dyDescent="0.35">
      <c r="B31" s="16" t="str">
        <f>'literárne pomôcky '!A62</f>
        <v>ČG -Pomôcky –SJSL/MJL</v>
      </c>
      <c r="C31" s="17">
        <f>'literárne pomôcky '!G80</f>
        <v>0</v>
      </c>
    </row>
    <row r="32" spans="2:3" ht="18.600000000000001" thickBot="1" x14ac:dyDescent="0.4">
      <c r="B32" s="18" t="s">
        <v>125</v>
      </c>
      <c r="C32" s="19">
        <f>'literárne pomôcky '!F81</f>
        <v>0</v>
      </c>
    </row>
    <row r="33" spans="2:3" ht="18.600000000000001" thickBot="1" x14ac:dyDescent="0.4">
      <c r="B33" s="18" t="s">
        <v>13</v>
      </c>
      <c r="C33" s="19">
        <f>C34-C32</f>
        <v>0</v>
      </c>
    </row>
    <row r="34" spans="2:3" ht="18.600000000000001" thickBot="1" x14ac:dyDescent="0.4">
      <c r="B34" s="18" t="s">
        <v>123</v>
      </c>
      <c r="C34" s="19">
        <f>'literárne pomôcky '!G81</f>
        <v>0</v>
      </c>
    </row>
    <row r="35" spans="2:3" ht="18" x14ac:dyDescent="0.35">
      <c r="B35" s="20"/>
      <c r="C35" s="21"/>
    </row>
    <row r="36" spans="2:3" ht="64.5" customHeight="1" x14ac:dyDescent="0.3">
      <c r="B36" s="72" t="s">
        <v>20</v>
      </c>
      <c r="C36" s="73"/>
    </row>
    <row r="40" spans="2:3" ht="111.75" customHeight="1" x14ac:dyDescent="0.3">
      <c r="B40" s="69" t="s">
        <v>9</v>
      </c>
      <c r="C40" s="69"/>
    </row>
    <row r="41" spans="2:3" ht="17.399999999999999" x14ac:dyDescent="0.3">
      <c r="B41" s="69" t="s">
        <v>21</v>
      </c>
      <c r="C41" s="69"/>
    </row>
    <row r="44" spans="2:3" ht="48" customHeight="1" x14ac:dyDescent="0.3">
      <c r="B44" s="65" t="s">
        <v>22</v>
      </c>
      <c r="C44" s="65"/>
    </row>
  </sheetData>
  <mergeCells count="8">
    <mergeCell ref="B44:C44"/>
    <mergeCell ref="A3:C3"/>
    <mergeCell ref="A12:C12"/>
    <mergeCell ref="B40:C40"/>
    <mergeCell ref="B41:C41"/>
    <mergeCell ref="B6:C6"/>
    <mergeCell ref="B9:C9"/>
    <mergeCell ref="B36:C36"/>
  </mergeCells>
  <pageMargins left="0.70866141732283472" right="0.70866141732283472" top="0.55118110236220474" bottom="0.55118110236220474" header="0.31496062992125984" footer="0.31496062992125984"/>
  <pageSetup paperSize="9" scale="68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22860</xdr:rowOff>
              </from>
              <to>
                <xdr:col>2</xdr:col>
                <xdr:colOff>3718560</xdr:colOff>
                <xdr:row>1</xdr:row>
                <xdr:rowOff>38100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1"/>
  <sheetViews>
    <sheetView tabSelected="1" topLeftCell="A58" zoomScaleNormal="100" workbookViewId="0">
      <selection activeCell="C69" sqref="C69"/>
    </sheetView>
  </sheetViews>
  <sheetFormatPr defaultColWidth="9.109375" defaultRowHeight="14.4" x14ac:dyDescent="0.3"/>
  <cols>
    <col min="1" max="2" width="64.5546875" style="5" customWidth="1"/>
    <col min="3" max="3" width="9.109375" style="5"/>
    <col min="4" max="5" width="12.5546875" style="5" customWidth="1"/>
    <col min="6" max="7" width="13.6640625" style="5" customWidth="1"/>
    <col min="8" max="16384" width="9.109375" style="5"/>
  </cols>
  <sheetData>
    <row r="1" spans="1:9" ht="36.75" customHeight="1" thickBot="1" x14ac:dyDescent="0.35">
      <c r="A1" s="83" t="s">
        <v>23</v>
      </c>
      <c r="B1" s="83"/>
      <c r="C1" s="83"/>
      <c r="D1" s="83"/>
      <c r="E1" s="83"/>
      <c r="F1" s="83"/>
      <c r="G1" s="83"/>
    </row>
    <row r="2" spans="1:9" ht="34.200000000000003" thickBot="1" x14ac:dyDescent="0.35">
      <c r="A2" s="1" t="s">
        <v>24</v>
      </c>
      <c r="B2" s="6"/>
      <c r="C2" s="2" t="s">
        <v>0</v>
      </c>
      <c r="D2" s="3" t="s">
        <v>12</v>
      </c>
      <c r="E2" s="3" t="s">
        <v>11</v>
      </c>
      <c r="F2" s="4" t="s">
        <v>10</v>
      </c>
      <c r="G2" s="4" t="s">
        <v>124</v>
      </c>
    </row>
    <row r="3" spans="1:9" x14ac:dyDescent="0.3">
      <c r="A3" s="51" t="s">
        <v>26</v>
      </c>
      <c r="B3" s="33" t="s">
        <v>27</v>
      </c>
      <c r="C3" s="33">
        <v>1</v>
      </c>
      <c r="D3" s="47"/>
      <c r="E3" s="34">
        <f>D3/1.1</f>
        <v>0</v>
      </c>
      <c r="F3" s="34">
        <f>E3*C3</f>
        <v>0</v>
      </c>
      <c r="G3" s="42">
        <f t="shared" ref="G3:G36" si="0">D3*C3</f>
        <v>0</v>
      </c>
      <c r="I3" s="35"/>
    </row>
    <row r="4" spans="1:9" x14ac:dyDescent="0.3">
      <c r="A4" s="51" t="s">
        <v>28</v>
      </c>
      <c r="B4" s="33" t="s">
        <v>29</v>
      </c>
      <c r="C4" s="33">
        <v>2</v>
      </c>
      <c r="D4" s="47"/>
      <c r="E4" s="34">
        <f t="shared" ref="E4:E36" si="1">D4/1.1</f>
        <v>0</v>
      </c>
      <c r="F4" s="34">
        <f t="shared" ref="F4:F36" si="2">E4*C4</f>
        <v>0</v>
      </c>
      <c r="G4" s="42">
        <f t="shared" si="0"/>
        <v>0</v>
      </c>
    </row>
    <row r="5" spans="1:9" x14ac:dyDescent="0.3">
      <c r="A5" s="51" t="s">
        <v>30</v>
      </c>
      <c r="B5" s="33" t="s">
        <v>31</v>
      </c>
      <c r="C5" s="33">
        <v>2</v>
      </c>
      <c r="D5" s="47"/>
      <c r="E5" s="34">
        <f t="shared" si="1"/>
        <v>0</v>
      </c>
      <c r="F5" s="34">
        <f t="shared" si="2"/>
        <v>0</v>
      </c>
      <c r="G5" s="42">
        <f t="shared" si="0"/>
        <v>0</v>
      </c>
    </row>
    <row r="6" spans="1:9" x14ac:dyDescent="0.3">
      <c r="A6" s="53" t="s">
        <v>143</v>
      </c>
      <c r="B6" s="33" t="s">
        <v>32</v>
      </c>
      <c r="C6" s="52">
        <v>2</v>
      </c>
      <c r="D6" s="47"/>
      <c r="E6" s="34">
        <f t="shared" si="1"/>
        <v>0</v>
      </c>
      <c r="F6" s="34">
        <f t="shared" si="2"/>
        <v>0</v>
      </c>
      <c r="G6" s="42">
        <f t="shared" si="0"/>
        <v>0</v>
      </c>
    </row>
    <row r="7" spans="1:9" x14ac:dyDescent="0.3">
      <c r="A7" s="53" t="s">
        <v>144</v>
      </c>
      <c r="B7" s="33" t="s">
        <v>33</v>
      </c>
      <c r="C7" s="52">
        <v>2</v>
      </c>
      <c r="D7" s="47"/>
      <c r="E7" s="34">
        <f t="shared" si="1"/>
        <v>0</v>
      </c>
      <c r="F7" s="34">
        <f t="shared" si="2"/>
        <v>0</v>
      </c>
      <c r="G7" s="42">
        <f t="shared" si="0"/>
        <v>0</v>
      </c>
    </row>
    <row r="8" spans="1:9" x14ac:dyDescent="0.3">
      <c r="A8" s="58" t="s">
        <v>35</v>
      </c>
      <c r="B8" s="33" t="s">
        <v>34</v>
      </c>
      <c r="C8" s="52">
        <v>2</v>
      </c>
      <c r="D8" s="47"/>
      <c r="E8" s="34">
        <f t="shared" si="1"/>
        <v>0</v>
      </c>
      <c r="F8" s="34">
        <f t="shared" si="2"/>
        <v>0</v>
      </c>
      <c r="G8" s="42">
        <f t="shared" si="0"/>
        <v>0</v>
      </c>
    </row>
    <row r="9" spans="1:9" x14ac:dyDescent="0.3">
      <c r="A9" s="51" t="s">
        <v>35</v>
      </c>
      <c r="B9" s="33" t="s">
        <v>36</v>
      </c>
      <c r="C9" s="33">
        <v>2</v>
      </c>
      <c r="D9" s="47"/>
      <c r="E9" s="34">
        <f t="shared" si="1"/>
        <v>0</v>
      </c>
      <c r="F9" s="34">
        <f t="shared" si="2"/>
        <v>0</v>
      </c>
      <c r="G9" s="42">
        <f t="shared" si="0"/>
        <v>0</v>
      </c>
    </row>
    <row r="10" spans="1:9" x14ac:dyDescent="0.3">
      <c r="A10" s="51" t="s">
        <v>37</v>
      </c>
      <c r="B10" s="33" t="s">
        <v>38</v>
      </c>
      <c r="C10" s="33">
        <v>2</v>
      </c>
      <c r="D10" s="47"/>
      <c r="E10" s="34">
        <f t="shared" si="1"/>
        <v>0</v>
      </c>
      <c r="F10" s="34">
        <f t="shared" si="2"/>
        <v>0</v>
      </c>
      <c r="G10" s="42">
        <f t="shared" si="0"/>
        <v>0</v>
      </c>
    </row>
    <row r="11" spans="1:9" x14ac:dyDescent="0.3">
      <c r="A11" s="51" t="s">
        <v>39</v>
      </c>
      <c r="B11" s="33" t="s">
        <v>38</v>
      </c>
      <c r="C11" s="52">
        <v>4</v>
      </c>
      <c r="D11" s="47"/>
      <c r="E11" s="34">
        <f t="shared" si="1"/>
        <v>0</v>
      </c>
      <c r="F11" s="34">
        <f t="shared" si="2"/>
        <v>0</v>
      </c>
      <c r="G11" s="42">
        <f t="shared" si="0"/>
        <v>0</v>
      </c>
    </row>
    <row r="12" spans="1:9" x14ac:dyDescent="0.3">
      <c r="A12" s="59" t="s">
        <v>145</v>
      </c>
      <c r="B12" s="33" t="s">
        <v>34</v>
      </c>
      <c r="C12" s="52">
        <v>2</v>
      </c>
      <c r="D12" s="47"/>
      <c r="E12" s="34">
        <f t="shared" si="1"/>
        <v>0</v>
      </c>
      <c r="F12" s="34">
        <f t="shared" si="2"/>
        <v>0</v>
      </c>
      <c r="G12" s="42">
        <f t="shared" si="0"/>
        <v>0</v>
      </c>
    </row>
    <row r="13" spans="1:9" x14ac:dyDescent="0.3">
      <c r="A13" s="53" t="s">
        <v>146</v>
      </c>
      <c r="B13" s="33" t="s">
        <v>40</v>
      </c>
      <c r="C13" s="52">
        <v>2</v>
      </c>
      <c r="D13" s="47"/>
      <c r="E13" s="34">
        <f t="shared" si="1"/>
        <v>0</v>
      </c>
      <c r="F13" s="34">
        <f t="shared" si="2"/>
        <v>0</v>
      </c>
      <c r="G13" s="42">
        <f t="shared" si="0"/>
        <v>0</v>
      </c>
    </row>
    <row r="14" spans="1:9" x14ac:dyDescent="0.3">
      <c r="A14" s="51" t="s">
        <v>41</v>
      </c>
      <c r="B14" s="33" t="s">
        <v>42</v>
      </c>
      <c r="C14" s="52">
        <v>2</v>
      </c>
      <c r="D14" s="47"/>
      <c r="E14" s="34">
        <f t="shared" si="1"/>
        <v>0</v>
      </c>
      <c r="F14" s="34">
        <f t="shared" si="2"/>
        <v>0</v>
      </c>
      <c r="G14" s="42">
        <f t="shared" si="0"/>
        <v>0</v>
      </c>
    </row>
    <row r="15" spans="1:9" x14ac:dyDescent="0.3">
      <c r="A15" s="53" t="s">
        <v>147</v>
      </c>
      <c r="B15" s="33" t="s">
        <v>43</v>
      </c>
      <c r="C15" s="52">
        <v>2</v>
      </c>
      <c r="D15" s="47"/>
      <c r="E15" s="34">
        <f t="shared" si="1"/>
        <v>0</v>
      </c>
      <c r="F15" s="34">
        <f t="shared" si="2"/>
        <v>0</v>
      </c>
      <c r="G15" s="42">
        <f t="shared" si="0"/>
        <v>0</v>
      </c>
    </row>
    <row r="16" spans="1:9" x14ac:dyDescent="0.3">
      <c r="A16" s="51" t="s">
        <v>44</v>
      </c>
      <c r="B16" s="33" t="s">
        <v>45</v>
      </c>
      <c r="C16" s="33">
        <v>2</v>
      </c>
      <c r="D16" s="47"/>
      <c r="E16" s="34">
        <f t="shared" si="1"/>
        <v>0</v>
      </c>
      <c r="F16" s="34">
        <f t="shared" si="2"/>
        <v>0</v>
      </c>
      <c r="G16" s="42">
        <f t="shared" si="0"/>
        <v>0</v>
      </c>
    </row>
    <row r="17" spans="1:7" x14ac:dyDescent="0.3">
      <c r="A17" s="51" t="s">
        <v>46</v>
      </c>
      <c r="B17" s="33" t="s">
        <v>47</v>
      </c>
      <c r="C17" s="52">
        <v>4</v>
      </c>
      <c r="D17" s="47"/>
      <c r="E17" s="34">
        <f t="shared" si="1"/>
        <v>0</v>
      </c>
      <c r="F17" s="34">
        <f t="shared" si="2"/>
        <v>0</v>
      </c>
      <c r="G17" s="42">
        <f t="shared" si="0"/>
        <v>0</v>
      </c>
    </row>
    <row r="18" spans="1:7" ht="27.6" x14ac:dyDescent="0.3">
      <c r="A18" s="51" t="s">
        <v>48</v>
      </c>
      <c r="B18" s="33" t="s">
        <v>49</v>
      </c>
      <c r="C18" s="33">
        <v>2</v>
      </c>
      <c r="D18" s="47"/>
      <c r="E18" s="34">
        <f t="shared" si="1"/>
        <v>0</v>
      </c>
      <c r="F18" s="34">
        <f t="shared" si="2"/>
        <v>0</v>
      </c>
      <c r="G18" s="42">
        <f t="shared" si="0"/>
        <v>0</v>
      </c>
    </row>
    <row r="19" spans="1:7" x14ac:dyDescent="0.3">
      <c r="A19" s="51" t="s">
        <v>50</v>
      </c>
      <c r="B19" s="33" t="s">
        <v>51</v>
      </c>
      <c r="C19" s="33">
        <v>2</v>
      </c>
      <c r="D19" s="47"/>
      <c r="E19" s="34">
        <f t="shared" si="1"/>
        <v>0</v>
      </c>
      <c r="F19" s="34">
        <f t="shared" si="2"/>
        <v>0</v>
      </c>
      <c r="G19" s="42">
        <f t="shared" si="0"/>
        <v>0</v>
      </c>
    </row>
    <row r="20" spans="1:7" ht="27.6" x14ac:dyDescent="0.3">
      <c r="A20" s="53" t="s">
        <v>148</v>
      </c>
      <c r="B20" s="33" t="s">
        <v>149</v>
      </c>
      <c r="C20" s="33">
        <v>2</v>
      </c>
      <c r="D20" s="47"/>
      <c r="E20" s="34">
        <f t="shared" si="1"/>
        <v>0</v>
      </c>
      <c r="F20" s="34">
        <f t="shared" si="2"/>
        <v>0</v>
      </c>
      <c r="G20" s="42">
        <f t="shared" si="0"/>
        <v>0</v>
      </c>
    </row>
    <row r="21" spans="1:7" x14ac:dyDescent="0.3">
      <c r="A21" s="51" t="s">
        <v>52</v>
      </c>
      <c r="B21" s="33" t="s">
        <v>53</v>
      </c>
      <c r="C21" s="33">
        <v>2</v>
      </c>
      <c r="D21" s="47"/>
      <c r="E21" s="34">
        <f t="shared" si="1"/>
        <v>0</v>
      </c>
      <c r="F21" s="34">
        <f t="shared" si="2"/>
        <v>0</v>
      </c>
      <c r="G21" s="42">
        <f t="shared" si="0"/>
        <v>0</v>
      </c>
    </row>
    <row r="22" spans="1:7" ht="27.6" x14ac:dyDescent="0.3">
      <c r="A22" s="51" t="s">
        <v>54</v>
      </c>
      <c r="B22" s="33" t="s">
        <v>55</v>
      </c>
      <c r="C22" s="33">
        <v>2</v>
      </c>
      <c r="D22" s="47"/>
      <c r="E22" s="34">
        <f t="shared" si="1"/>
        <v>0</v>
      </c>
      <c r="F22" s="34">
        <f t="shared" si="2"/>
        <v>0</v>
      </c>
      <c r="G22" s="42">
        <f t="shared" si="0"/>
        <v>0</v>
      </c>
    </row>
    <row r="23" spans="1:7" x14ac:dyDescent="0.3">
      <c r="A23" s="51" t="s">
        <v>56</v>
      </c>
      <c r="B23" s="33" t="s">
        <v>57</v>
      </c>
      <c r="C23" s="33">
        <v>2</v>
      </c>
      <c r="D23" s="47"/>
      <c r="E23" s="34">
        <f t="shared" si="1"/>
        <v>0</v>
      </c>
      <c r="F23" s="34">
        <f t="shared" si="2"/>
        <v>0</v>
      </c>
      <c r="G23" s="42">
        <f t="shared" si="0"/>
        <v>0</v>
      </c>
    </row>
    <row r="24" spans="1:7" ht="27.6" x14ac:dyDescent="0.3">
      <c r="A24" s="51" t="s">
        <v>58</v>
      </c>
      <c r="B24" s="33" t="s">
        <v>59</v>
      </c>
      <c r="C24" s="33">
        <v>2</v>
      </c>
      <c r="D24" s="47"/>
      <c r="E24" s="34">
        <f t="shared" si="1"/>
        <v>0</v>
      </c>
      <c r="F24" s="34">
        <f t="shared" si="2"/>
        <v>0</v>
      </c>
      <c r="G24" s="42">
        <f t="shared" si="0"/>
        <v>0</v>
      </c>
    </row>
    <row r="25" spans="1:7" x14ac:dyDescent="0.3">
      <c r="A25" s="53" t="s">
        <v>150</v>
      </c>
      <c r="B25" s="33" t="s">
        <v>60</v>
      </c>
      <c r="C25" s="52">
        <v>2</v>
      </c>
      <c r="D25" s="47"/>
      <c r="E25" s="34">
        <f t="shared" si="1"/>
        <v>0</v>
      </c>
      <c r="F25" s="34">
        <f t="shared" si="2"/>
        <v>0</v>
      </c>
      <c r="G25" s="42">
        <f t="shared" si="0"/>
        <v>0</v>
      </c>
    </row>
    <row r="26" spans="1:7" x14ac:dyDescent="0.3">
      <c r="A26" s="51" t="s">
        <v>61</v>
      </c>
      <c r="B26" s="33" t="s">
        <v>62</v>
      </c>
      <c r="C26" s="33">
        <v>2</v>
      </c>
      <c r="D26" s="47"/>
      <c r="E26" s="34">
        <f t="shared" si="1"/>
        <v>0</v>
      </c>
      <c r="F26" s="34">
        <f t="shared" si="2"/>
        <v>0</v>
      </c>
      <c r="G26" s="42">
        <f t="shared" si="0"/>
        <v>0</v>
      </c>
    </row>
    <row r="27" spans="1:7" ht="27.6" x14ac:dyDescent="0.3">
      <c r="A27" s="51" t="s">
        <v>63</v>
      </c>
      <c r="B27" s="33" t="s">
        <v>64</v>
      </c>
      <c r="C27" s="33">
        <v>2</v>
      </c>
      <c r="D27" s="47"/>
      <c r="E27" s="34">
        <f t="shared" si="1"/>
        <v>0</v>
      </c>
      <c r="F27" s="34">
        <f t="shared" si="2"/>
        <v>0</v>
      </c>
      <c r="G27" s="42">
        <f t="shared" si="0"/>
        <v>0</v>
      </c>
    </row>
    <row r="28" spans="1:7" x14ac:dyDescent="0.3">
      <c r="A28" s="53" t="s">
        <v>151</v>
      </c>
      <c r="B28" s="33" t="s">
        <v>65</v>
      </c>
      <c r="C28" s="33">
        <v>2</v>
      </c>
      <c r="D28" s="47"/>
      <c r="E28" s="34">
        <f t="shared" si="1"/>
        <v>0</v>
      </c>
      <c r="F28" s="34">
        <f t="shared" si="2"/>
        <v>0</v>
      </c>
      <c r="G28" s="42">
        <f t="shared" si="0"/>
        <v>0</v>
      </c>
    </row>
    <row r="29" spans="1:7" x14ac:dyDescent="0.3">
      <c r="A29" s="53" t="s">
        <v>152</v>
      </c>
      <c r="B29" s="33" t="s">
        <v>66</v>
      </c>
      <c r="C29" s="52">
        <v>2</v>
      </c>
      <c r="D29" s="47"/>
      <c r="E29" s="34">
        <f t="shared" si="1"/>
        <v>0</v>
      </c>
      <c r="F29" s="34">
        <f t="shared" si="2"/>
        <v>0</v>
      </c>
      <c r="G29" s="42">
        <f t="shared" si="0"/>
        <v>0</v>
      </c>
    </row>
    <row r="30" spans="1:7" x14ac:dyDescent="0.3">
      <c r="A30" s="51" t="s">
        <v>67</v>
      </c>
      <c r="B30" s="33" t="s">
        <v>68</v>
      </c>
      <c r="C30" s="33">
        <v>2</v>
      </c>
      <c r="D30" s="47"/>
      <c r="E30" s="34">
        <f t="shared" si="1"/>
        <v>0</v>
      </c>
      <c r="F30" s="34">
        <f t="shared" si="2"/>
        <v>0</v>
      </c>
      <c r="G30" s="42">
        <f t="shared" si="0"/>
        <v>0</v>
      </c>
    </row>
    <row r="31" spans="1:7" x14ac:dyDescent="0.3">
      <c r="A31" s="51" t="s">
        <v>69</v>
      </c>
      <c r="B31" s="33" t="s">
        <v>70</v>
      </c>
      <c r="C31" s="33">
        <v>1</v>
      </c>
      <c r="D31" s="47"/>
      <c r="E31" s="34">
        <f t="shared" si="1"/>
        <v>0</v>
      </c>
      <c r="F31" s="34">
        <f t="shared" si="2"/>
        <v>0</v>
      </c>
      <c r="G31" s="42">
        <f t="shared" si="0"/>
        <v>0</v>
      </c>
    </row>
    <row r="32" spans="1:7" x14ac:dyDescent="0.3">
      <c r="A32" s="51" t="s">
        <v>71</v>
      </c>
      <c r="B32" s="33" t="s">
        <v>72</v>
      </c>
      <c r="C32" s="33">
        <v>1</v>
      </c>
      <c r="D32" s="47"/>
      <c r="E32" s="34">
        <f t="shared" si="1"/>
        <v>0</v>
      </c>
      <c r="F32" s="34">
        <f t="shared" si="2"/>
        <v>0</v>
      </c>
      <c r="G32" s="42">
        <f t="shared" si="0"/>
        <v>0</v>
      </c>
    </row>
    <row r="33" spans="1:7" x14ac:dyDescent="0.3">
      <c r="A33" s="51" t="s">
        <v>73</v>
      </c>
      <c r="B33" s="33" t="s">
        <v>74</v>
      </c>
      <c r="C33" s="33">
        <v>1</v>
      </c>
      <c r="D33" s="47"/>
      <c r="E33" s="34">
        <f t="shared" si="1"/>
        <v>0</v>
      </c>
      <c r="F33" s="34">
        <f t="shared" si="2"/>
        <v>0</v>
      </c>
      <c r="G33" s="42">
        <f t="shared" si="0"/>
        <v>0</v>
      </c>
    </row>
    <row r="34" spans="1:7" x14ac:dyDescent="0.3">
      <c r="A34" s="51" t="s">
        <v>75</v>
      </c>
      <c r="B34" s="33" t="s">
        <v>76</v>
      </c>
      <c r="C34" s="33">
        <v>1</v>
      </c>
      <c r="D34" s="47"/>
      <c r="E34" s="34">
        <f t="shared" si="1"/>
        <v>0</v>
      </c>
      <c r="F34" s="34">
        <f t="shared" si="2"/>
        <v>0</v>
      </c>
      <c r="G34" s="42">
        <f t="shared" si="0"/>
        <v>0</v>
      </c>
    </row>
    <row r="35" spans="1:7" x14ac:dyDescent="0.3">
      <c r="A35" s="51" t="s">
        <v>77</v>
      </c>
      <c r="B35" s="33" t="s">
        <v>78</v>
      </c>
      <c r="C35" s="33">
        <v>1</v>
      </c>
      <c r="D35" s="47"/>
      <c r="E35" s="34">
        <f t="shared" si="1"/>
        <v>0</v>
      </c>
      <c r="F35" s="34">
        <f t="shared" si="2"/>
        <v>0</v>
      </c>
      <c r="G35" s="42">
        <f t="shared" si="0"/>
        <v>0</v>
      </c>
    </row>
    <row r="36" spans="1:7" ht="28.2" thickBot="1" x14ac:dyDescent="0.35">
      <c r="A36" s="51" t="s">
        <v>79</v>
      </c>
      <c r="B36" s="33" t="s">
        <v>80</v>
      </c>
      <c r="C36" s="33">
        <v>1</v>
      </c>
      <c r="D36" s="47"/>
      <c r="E36" s="34">
        <f t="shared" si="1"/>
        <v>0</v>
      </c>
      <c r="F36" s="34">
        <f t="shared" si="2"/>
        <v>0</v>
      </c>
      <c r="G36" s="42">
        <f t="shared" si="0"/>
        <v>0</v>
      </c>
    </row>
    <row r="37" spans="1:7" ht="17.399999999999999" thickBot="1" x14ac:dyDescent="0.35">
      <c r="A37" s="74" t="s">
        <v>81</v>
      </c>
      <c r="B37" s="75"/>
      <c r="C37" s="75"/>
      <c r="D37" s="76"/>
      <c r="E37" s="40"/>
      <c r="F37" s="36">
        <f>SUM(F3:F36)</f>
        <v>0</v>
      </c>
      <c r="G37" s="36">
        <f>SUM(G3:G36)</f>
        <v>0</v>
      </c>
    </row>
    <row r="38" spans="1:7" ht="16.8" x14ac:dyDescent="0.3">
      <c r="A38" s="54" t="s">
        <v>82</v>
      </c>
      <c r="B38" s="55"/>
      <c r="C38" s="55" t="s">
        <v>83</v>
      </c>
      <c r="D38" s="55" t="s">
        <v>84</v>
      </c>
      <c r="E38" s="37"/>
      <c r="F38" s="37"/>
      <c r="G38" s="43" t="s">
        <v>25</v>
      </c>
    </row>
    <row r="39" spans="1:7" x14ac:dyDescent="0.3">
      <c r="A39" s="53" t="s">
        <v>153</v>
      </c>
      <c r="B39" s="33" t="s">
        <v>85</v>
      </c>
      <c r="C39" s="52">
        <v>2</v>
      </c>
      <c r="D39" s="47"/>
      <c r="E39" s="34">
        <f t="shared" ref="E39:E41" si="3">D39/1.1</f>
        <v>0</v>
      </c>
      <c r="F39" s="34">
        <f t="shared" ref="F39:F41" si="4">E39*C39</f>
        <v>0</v>
      </c>
      <c r="G39" s="42">
        <f t="shared" ref="G39:G41" si="5">D39*C39</f>
        <v>0</v>
      </c>
    </row>
    <row r="40" spans="1:7" x14ac:dyDescent="0.3">
      <c r="A40" s="53" t="s">
        <v>154</v>
      </c>
      <c r="B40" s="33" t="s">
        <v>142</v>
      </c>
      <c r="C40" s="52">
        <v>15</v>
      </c>
      <c r="D40" s="47"/>
      <c r="E40" s="34">
        <f>D40/1.2</f>
        <v>0</v>
      </c>
      <c r="F40" s="34">
        <f t="shared" si="4"/>
        <v>0</v>
      </c>
      <c r="G40" s="42">
        <f t="shared" si="5"/>
        <v>0</v>
      </c>
    </row>
    <row r="41" spans="1:7" x14ac:dyDescent="0.3">
      <c r="A41" s="51" t="s">
        <v>86</v>
      </c>
      <c r="B41" s="33" t="s">
        <v>87</v>
      </c>
      <c r="C41" s="52">
        <v>4</v>
      </c>
      <c r="D41" s="47"/>
      <c r="E41" s="34">
        <f t="shared" si="3"/>
        <v>0</v>
      </c>
      <c r="F41" s="34">
        <f t="shared" si="4"/>
        <v>0</v>
      </c>
      <c r="G41" s="42">
        <f t="shared" si="5"/>
        <v>0</v>
      </c>
    </row>
    <row r="42" spans="1:7" x14ac:dyDescent="0.3">
      <c r="A42" s="60" t="s">
        <v>170</v>
      </c>
      <c r="B42" s="46" t="s">
        <v>155</v>
      </c>
      <c r="C42" s="33">
        <v>1</v>
      </c>
      <c r="D42" s="47"/>
      <c r="E42" s="34">
        <f t="shared" ref="E42:G49" si="6">D42/1.1</f>
        <v>0</v>
      </c>
      <c r="F42" s="34">
        <f t="shared" si="6"/>
        <v>0</v>
      </c>
      <c r="G42" s="34">
        <f t="shared" ref="G42:G48" si="7">D42*C42</f>
        <v>0</v>
      </c>
    </row>
    <row r="43" spans="1:7" x14ac:dyDescent="0.3">
      <c r="A43" s="60" t="s">
        <v>171</v>
      </c>
      <c r="B43" s="46" t="s">
        <v>155</v>
      </c>
      <c r="C43" s="33">
        <v>1</v>
      </c>
      <c r="D43" s="47"/>
      <c r="E43" s="34">
        <f t="shared" si="6"/>
        <v>0</v>
      </c>
      <c r="F43" s="34">
        <f t="shared" si="6"/>
        <v>0</v>
      </c>
      <c r="G43" s="34">
        <f t="shared" si="7"/>
        <v>0</v>
      </c>
    </row>
    <row r="44" spans="1:7" ht="18" customHeight="1" x14ac:dyDescent="0.3">
      <c r="A44" s="58" t="s">
        <v>156</v>
      </c>
      <c r="B44" s="46" t="s">
        <v>157</v>
      </c>
      <c r="C44" s="33">
        <v>1</v>
      </c>
      <c r="D44" s="47"/>
      <c r="E44" s="34">
        <f t="shared" si="6"/>
        <v>0</v>
      </c>
      <c r="F44" s="34">
        <f t="shared" si="6"/>
        <v>0</v>
      </c>
      <c r="G44" s="34">
        <f t="shared" si="7"/>
        <v>0</v>
      </c>
    </row>
    <row r="45" spans="1:7" x14ac:dyDescent="0.3">
      <c r="A45" s="58" t="s">
        <v>158</v>
      </c>
      <c r="B45" s="46" t="s">
        <v>161</v>
      </c>
      <c r="C45" s="33">
        <v>1</v>
      </c>
      <c r="D45" s="47"/>
      <c r="E45" s="34">
        <f t="shared" si="6"/>
        <v>0</v>
      </c>
      <c r="F45" s="34">
        <f t="shared" si="6"/>
        <v>0</v>
      </c>
      <c r="G45" s="34">
        <f t="shared" si="7"/>
        <v>0</v>
      </c>
    </row>
    <row r="46" spans="1:7" x14ac:dyDescent="0.3">
      <c r="A46" s="53" t="s">
        <v>159</v>
      </c>
      <c r="B46" s="46" t="s">
        <v>160</v>
      </c>
      <c r="C46" s="33">
        <v>1</v>
      </c>
      <c r="D46" s="47"/>
      <c r="E46" s="34">
        <f t="shared" si="6"/>
        <v>0</v>
      </c>
      <c r="F46" s="34">
        <f t="shared" si="6"/>
        <v>0</v>
      </c>
      <c r="G46" s="34">
        <f t="shared" si="7"/>
        <v>0</v>
      </c>
    </row>
    <row r="47" spans="1:7" x14ac:dyDescent="0.3">
      <c r="A47" s="53" t="s">
        <v>169</v>
      </c>
      <c r="B47" s="46" t="s">
        <v>139</v>
      </c>
      <c r="C47" s="33">
        <v>1</v>
      </c>
      <c r="D47" s="47"/>
      <c r="E47" s="34">
        <f t="shared" si="6"/>
        <v>0</v>
      </c>
      <c r="F47" s="34">
        <f t="shared" si="6"/>
        <v>0</v>
      </c>
      <c r="G47" s="34">
        <f t="shared" si="7"/>
        <v>0</v>
      </c>
    </row>
    <row r="48" spans="1:7" x14ac:dyDescent="0.3">
      <c r="A48" s="52" t="s">
        <v>140</v>
      </c>
      <c r="B48" s="46" t="s">
        <v>141</v>
      </c>
      <c r="C48" s="33">
        <v>1</v>
      </c>
      <c r="D48" s="47"/>
      <c r="E48" s="34">
        <f t="shared" si="6"/>
        <v>0</v>
      </c>
      <c r="F48" s="34">
        <f t="shared" si="6"/>
        <v>0</v>
      </c>
      <c r="G48" s="34">
        <f t="shared" si="7"/>
        <v>0</v>
      </c>
    </row>
    <row r="49" spans="1:7" x14ac:dyDescent="0.3">
      <c r="A49" s="53" t="s">
        <v>162</v>
      </c>
      <c r="B49" s="46" t="s">
        <v>163</v>
      </c>
      <c r="C49" s="33">
        <v>1</v>
      </c>
      <c r="D49" s="47"/>
      <c r="E49" s="34">
        <f t="shared" si="6"/>
        <v>0</v>
      </c>
      <c r="F49" s="34">
        <f t="shared" si="6"/>
        <v>0</v>
      </c>
      <c r="G49" s="34">
        <f t="shared" si="6"/>
        <v>0</v>
      </c>
    </row>
    <row r="50" spans="1:7" ht="17.399999999999999" thickBot="1" x14ac:dyDescent="0.35">
      <c r="A50" s="77" t="s">
        <v>88</v>
      </c>
      <c r="B50" s="78"/>
      <c r="C50" s="78"/>
      <c r="D50" s="79"/>
      <c r="E50" s="44"/>
      <c r="F50" s="45">
        <f>SUM(F39:F47)</f>
        <v>0</v>
      </c>
      <c r="G50" s="45">
        <f>SUM(G39:G48)</f>
        <v>0</v>
      </c>
    </row>
    <row r="51" spans="1:7" ht="16.8" x14ac:dyDescent="0.3">
      <c r="A51" s="56" t="s">
        <v>89</v>
      </c>
      <c r="B51" s="57"/>
      <c r="C51" s="57" t="s">
        <v>83</v>
      </c>
      <c r="D51" s="57" t="s">
        <v>84</v>
      </c>
      <c r="E51" s="37"/>
      <c r="F51" s="37"/>
      <c r="G51" s="43" t="s">
        <v>25</v>
      </c>
    </row>
    <row r="52" spans="1:7" x14ac:dyDescent="0.3">
      <c r="A52" s="53" t="s">
        <v>168</v>
      </c>
      <c r="B52" s="48" t="s">
        <v>129</v>
      </c>
      <c r="C52" s="33">
        <v>2</v>
      </c>
      <c r="D52" s="47"/>
      <c r="E52" s="34">
        <f t="shared" ref="E52:E57" si="8">D52/1.1</f>
        <v>0</v>
      </c>
      <c r="F52" s="34">
        <f t="shared" ref="F52:F57" si="9">E52*C52</f>
        <v>0</v>
      </c>
      <c r="G52" s="42">
        <f t="shared" ref="G52:G57" si="10">D52*C52</f>
        <v>0</v>
      </c>
    </row>
    <row r="53" spans="1:7" ht="28.2" x14ac:dyDescent="0.3">
      <c r="A53" s="61" t="s">
        <v>130</v>
      </c>
      <c r="B53" s="48" t="s">
        <v>131</v>
      </c>
      <c r="C53" s="33">
        <v>2</v>
      </c>
      <c r="D53" s="47"/>
      <c r="E53" s="34">
        <f t="shared" si="8"/>
        <v>0</v>
      </c>
      <c r="F53" s="34">
        <f t="shared" si="9"/>
        <v>0</v>
      </c>
      <c r="G53" s="42">
        <f t="shared" si="10"/>
        <v>0</v>
      </c>
    </row>
    <row r="54" spans="1:7" x14ac:dyDescent="0.3">
      <c r="A54" s="61" t="s">
        <v>132</v>
      </c>
      <c r="B54" s="48" t="s">
        <v>133</v>
      </c>
      <c r="C54" s="33">
        <v>2</v>
      </c>
      <c r="D54" s="47"/>
      <c r="E54" s="34">
        <f t="shared" si="8"/>
        <v>0</v>
      </c>
      <c r="F54" s="34">
        <f t="shared" si="9"/>
        <v>0</v>
      </c>
      <c r="G54" s="42">
        <f t="shared" si="10"/>
        <v>0</v>
      </c>
    </row>
    <row r="55" spans="1:7" x14ac:dyDescent="0.3">
      <c r="A55" s="62" t="s">
        <v>134</v>
      </c>
      <c r="B55" s="49" t="s">
        <v>135</v>
      </c>
      <c r="C55" s="33">
        <v>2</v>
      </c>
      <c r="D55" s="47"/>
      <c r="E55" s="34">
        <f t="shared" si="8"/>
        <v>0</v>
      </c>
      <c r="F55" s="34">
        <f t="shared" si="9"/>
        <v>0</v>
      </c>
      <c r="G55" s="42">
        <f t="shared" si="10"/>
        <v>0</v>
      </c>
    </row>
    <row r="56" spans="1:7" x14ac:dyDescent="0.3">
      <c r="A56" s="63" t="s">
        <v>136</v>
      </c>
      <c r="B56" s="46" t="s">
        <v>135</v>
      </c>
      <c r="C56" s="33">
        <v>1</v>
      </c>
      <c r="D56" s="47"/>
      <c r="E56" s="34">
        <f t="shared" si="8"/>
        <v>0</v>
      </c>
      <c r="F56" s="34">
        <f t="shared" si="9"/>
        <v>0</v>
      </c>
      <c r="G56" s="42">
        <f t="shared" si="10"/>
        <v>0</v>
      </c>
    </row>
    <row r="57" spans="1:7" ht="42" x14ac:dyDescent="0.3">
      <c r="A57" s="64" t="s">
        <v>138</v>
      </c>
      <c r="B57" s="50" t="s">
        <v>137</v>
      </c>
      <c r="C57" s="33">
        <v>2</v>
      </c>
      <c r="D57" s="47"/>
      <c r="E57" s="34">
        <f t="shared" si="8"/>
        <v>0</v>
      </c>
      <c r="F57" s="34">
        <f t="shared" si="9"/>
        <v>0</v>
      </c>
      <c r="G57" s="42">
        <f t="shared" si="10"/>
        <v>0</v>
      </c>
    </row>
    <row r="58" spans="1:7" x14ac:dyDescent="0.3">
      <c r="A58" s="51" t="s">
        <v>90</v>
      </c>
      <c r="B58" s="33" t="s">
        <v>91</v>
      </c>
      <c r="C58" s="33">
        <v>2</v>
      </c>
      <c r="D58" s="47"/>
      <c r="E58" s="34">
        <f t="shared" ref="E58:E60" si="11">D58/1.1</f>
        <v>0</v>
      </c>
      <c r="F58" s="34">
        <f t="shared" ref="F58:F60" si="12">E58*C58</f>
        <v>0</v>
      </c>
      <c r="G58" s="42">
        <f t="shared" ref="G58:G60" si="13">D58*C58</f>
        <v>0</v>
      </c>
    </row>
    <row r="59" spans="1:7" x14ac:dyDescent="0.3">
      <c r="A59" s="51" t="s">
        <v>92</v>
      </c>
      <c r="B59" s="33" t="s">
        <v>91</v>
      </c>
      <c r="C59" s="33">
        <v>2</v>
      </c>
      <c r="D59" s="47"/>
      <c r="E59" s="34">
        <f t="shared" si="11"/>
        <v>0</v>
      </c>
      <c r="F59" s="34">
        <f t="shared" si="12"/>
        <v>0</v>
      </c>
      <c r="G59" s="42">
        <f t="shared" si="13"/>
        <v>0</v>
      </c>
    </row>
    <row r="60" spans="1:7" ht="28.2" thickBot="1" x14ac:dyDescent="0.35">
      <c r="A60" s="51" t="s">
        <v>93</v>
      </c>
      <c r="B60" s="33" t="s">
        <v>94</v>
      </c>
      <c r="C60" s="33">
        <v>2</v>
      </c>
      <c r="D60" s="47"/>
      <c r="E60" s="34">
        <f t="shared" si="11"/>
        <v>0</v>
      </c>
      <c r="F60" s="34">
        <f t="shared" si="12"/>
        <v>0</v>
      </c>
      <c r="G60" s="42">
        <f t="shared" si="13"/>
        <v>0</v>
      </c>
    </row>
    <row r="61" spans="1:7" ht="17.399999999999999" thickBot="1" x14ac:dyDescent="0.35">
      <c r="A61" s="74" t="s">
        <v>95</v>
      </c>
      <c r="B61" s="75"/>
      <c r="C61" s="75"/>
      <c r="D61" s="76"/>
      <c r="E61" s="40"/>
      <c r="F61" s="36">
        <f>SUM(F52:F60)</f>
        <v>0</v>
      </c>
      <c r="G61" s="36">
        <f>SUM(G52:G60)</f>
        <v>0</v>
      </c>
    </row>
    <row r="62" spans="1:7" ht="16.8" x14ac:dyDescent="0.3">
      <c r="A62" s="54" t="s">
        <v>19</v>
      </c>
      <c r="B62" s="55"/>
      <c r="C62" s="55" t="s">
        <v>83</v>
      </c>
      <c r="D62" s="55" t="s">
        <v>84</v>
      </c>
      <c r="E62" s="37"/>
      <c r="F62" s="37"/>
      <c r="G62" s="43" t="s">
        <v>25</v>
      </c>
    </row>
    <row r="63" spans="1:7" x14ac:dyDescent="0.3">
      <c r="A63" s="51" t="s">
        <v>164</v>
      </c>
      <c r="B63" s="33" t="s">
        <v>96</v>
      </c>
      <c r="C63" s="33">
        <v>1</v>
      </c>
      <c r="D63" s="47"/>
      <c r="E63" s="34">
        <f t="shared" ref="E63:E79" si="14">D63/1.1</f>
        <v>0</v>
      </c>
      <c r="F63" s="34">
        <f t="shared" ref="F63:F79" si="15">E63*C63</f>
        <v>0</v>
      </c>
      <c r="G63" s="42">
        <f t="shared" ref="G63:G78" si="16">D63*C63</f>
        <v>0</v>
      </c>
    </row>
    <row r="64" spans="1:7" x14ac:dyDescent="0.3">
      <c r="A64" s="51" t="s">
        <v>97</v>
      </c>
      <c r="B64" s="33" t="s">
        <v>98</v>
      </c>
      <c r="C64" s="33">
        <v>1</v>
      </c>
      <c r="D64" s="47"/>
      <c r="E64" s="34">
        <f t="shared" si="14"/>
        <v>0</v>
      </c>
      <c r="F64" s="34">
        <f t="shared" si="15"/>
        <v>0</v>
      </c>
      <c r="G64" s="42">
        <f t="shared" si="16"/>
        <v>0</v>
      </c>
    </row>
    <row r="65" spans="1:7" x14ac:dyDescent="0.3">
      <c r="A65" s="51" t="s">
        <v>165</v>
      </c>
      <c r="B65" s="33" t="s">
        <v>99</v>
      </c>
      <c r="C65" s="33">
        <v>1</v>
      </c>
      <c r="D65" s="47"/>
      <c r="E65" s="34">
        <f t="shared" si="14"/>
        <v>0</v>
      </c>
      <c r="F65" s="34">
        <f t="shared" si="15"/>
        <v>0</v>
      </c>
      <c r="G65" s="42">
        <f t="shared" si="16"/>
        <v>0</v>
      </c>
    </row>
    <row r="66" spans="1:7" x14ac:dyDescent="0.3">
      <c r="A66" s="51" t="s">
        <v>166</v>
      </c>
      <c r="B66" s="33" t="s">
        <v>167</v>
      </c>
      <c r="C66" s="33">
        <v>1</v>
      </c>
      <c r="D66" s="47"/>
      <c r="E66" s="34">
        <f t="shared" si="14"/>
        <v>0</v>
      </c>
      <c r="F66" s="34">
        <f t="shared" si="15"/>
        <v>0</v>
      </c>
      <c r="G66" s="42">
        <f t="shared" si="16"/>
        <v>0</v>
      </c>
    </row>
    <row r="67" spans="1:7" x14ac:dyDescent="0.3">
      <c r="A67" s="51" t="s">
        <v>100</v>
      </c>
      <c r="B67" s="33" t="s">
        <v>101</v>
      </c>
      <c r="C67" s="33">
        <v>1</v>
      </c>
      <c r="D67" s="47"/>
      <c r="E67" s="34">
        <f t="shared" si="14"/>
        <v>0</v>
      </c>
      <c r="F67" s="34">
        <f t="shared" si="15"/>
        <v>0</v>
      </c>
      <c r="G67" s="42">
        <f t="shared" si="16"/>
        <v>0</v>
      </c>
    </row>
    <row r="68" spans="1:7" x14ac:dyDescent="0.3">
      <c r="A68" s="51" t="s">
        <v>102</v>
      </c>
      <c r="B68" s="33" t="s">
        <v>101</v>
      </c>
      <c r="C68" s="33">
        <v>1</v>
      </c>
      <c r="D68" s="47"/>
      <c r="E68" s="34">
        <f t="shared" si="14"/>
        <v>0</v>
      </c>
      <c r="F68" s="34">
        <f t="shared" si="15"/>
        <v>0</v>
      </c>
      <c r="G68" s="42">
        <f t="shared" si="16"/>
        <v>0</v>
      </c>
    </row>
    <row r="69" spans="1:7" x14ac:dyDescent="0.3">
      <c r="A69" s="51" t="s">
        <v>103</v>
      </c>
      <c r="B69" s="33" t="s">
        <v>104</v>
      </c>
      <c r="C69" s="33">
        <v>16</v>
      </c>
      <c r="D69" s="47"/>
      <c r="E69" s="34">
        <f t="shared" si="14"/>
        <v>0</v>
      </c>
      <c r="F69" s="34">
        <f t="shared" si="15"/>
        <v>0</v>
      </c>
      <c r="G69" s="42">
        <f t="shared" si="16"/>
        <v>0</v>
      </c>
    </row>
    <row r="70" spans="1:7" x14ac:dyDescent="0.3">
      <c r="A70" s="51" t="s">
        <v>105</v>
      </c>
      <c r="B70" s="33" t="s">
        <v>106</v>
      </c>
      <c r="C70" s="33">
        <v>25</v>
      </c>
      <c r="D70" s="47"/>
      <c r="E70" s="34">
        <f t="shared" si="14"/>
        <v>0</v>
      </c>
      <c r="F70" s="34">
        <f t="shared" si="15"/>
        <v>0</v>
      </c>
      <c r="G70" s="42">
        <f t="shared" si="16"/>
        <v>0</v>
      </c>
    </row>
    <row r="71" spans="1:7" x14ac:dyDescent="0.3">
      <c r="A71" s="51" t="s">
        <v>107</v>
      </c>
      <c r="B71" s="33" t="s">
        <v>108</v>
      </c>
      <c r="C71" s="33">
        <v>25</v>
      </c>
      <c r="D71" s="47"/>
      <c r="E71" s="34">
        <f t="shared" si="14"/>
        <v>0</v>
      </c>
      <c r="F71" s="34">
        <f t="shared" si="15"/>
        <v>0</v>
      </c>
      <c r="G71" s="42">
        <f t="shared" si="16"/>
        <v>0</v>
      </c>
    </row>
    <row r="72" spans="1:7" x14ac:dyDescent="0.3">
      <c r="A72" s="51" t="s">
        <v>109</v>
      </c>
      <c r="B72" s="33" t="s">
        <v>110</v>
      </c>
      <c r="C72" s="33">
        <v>25</v>
      </c>
      <c r="D72" s="47"/>
      <c r="E72" s="34">
        <f t="shared" si="14"/>
        <v>0</v>
      </c>
      <c r="F72" s="34">
        <f t="shared" si="15"/>
        <v>0</v>
      </c>
      <c r="G72" s="42">
        <f t="shared" si="16"/>
        <v>0</v>
      </c>
    </row>
    <row r="73" spans="1:7" x14ac:dyDescent="0.3">
      <c r="A73" s="51" t="s">
        <v>111</v>
      </c>
      <c r="B73" s="33" t="s">
        <v>112</v>
      </c>
      <c r="C73" s="52">
        <v>16</v>
      </c>
      <c r="D73" s="47"/>
      <c r="E73" s="34">
        <f t="shared" si="14"/>
        <v>0</v>
      </c>
      <c r="F73" s="34">
        <f t="shared" si="15"/>
        <v>0</v>
      </c>
      <c r="G73" s="42">
        <f t="shared" si="16"/>
        <v>0</v>
      </c>
    </row>
    <row r="74" spans="1:7" x14ac:dyDescent="0.3">
      <c r="A74" s="51" t="s">
        <v>113</v>
      </c>
      <c r="B74" s="33" t="s">
        <v>114</v>
      </c>
      <c r="C74" s="33">
        <v>25</v>
      </c>
      <c r="D74" s="47"/>
      <c r="E74" s="34">
        <f t="shared" si="14"/>
        <v>0</v>
      </c>
      <c r="F74" s="34">
        <f t="shared" si="15"/>
        <v>0</v>
      </c>
      <c r="G74" s="42">
        <f t="shared" si="16"/>
        <v>0</v>
      </c>
    </row>
    <row r="75" spans="1:7" x14ac:dyDescent="0.3">
      <c r="A75" s="51" t="s">
        <v>115</v>
      </c>
      <c r="B75" s="33" t="s">
        <v>114</v>
      </c>
      <c r="C75" s="33">
        <v>25</v>
      </c>
      <c r="D75" s="47"/>
      <c r="E75" s="34">
        <f t="shared" si="14"/>
        <v>0</v>
      </c>
      <c r="F75" s="34">
        <f t="shared" si="15"/>
        <v>0</v>
      </c>
      <c r="G75" s="42">
        <f t="shared" si="16"/>
        <v>0</v>
      </c>
    </row>
    <row r="76" spans="1:7" x14ac:dyDescent="0.3">
      <c r="A76" s="51" t="s">
        <v>116</v>
      </c>
      <c r="B76" s="33" t="s">
        <v>114</v>
      </c>
      <c r="C76" s="33">
        <v>25</v>
      </c>
      <c r="D76" s="47"/>
      <c r="E76" s="34">
        <f t="shared" si="14"/>
        <v>0</v>
      </c>
      <c r="F76" s="34">
        <f t="shared" si="15"/>
        <v>0</v>
      </c>
      <c r="G76" s="42">
        <f t="shared" si="16"/>
        <v>0</v>
      </c>
    </row>
    <row r="77" spans="1:7" x14ac:dyDescent="0.3">
      <c r="A77" s="51" t="s">
        <v>117</v>
      </c>
      <c r="B77" s="33" t="s">
        <v>114</v>
      </c>
      <c r="C77" s="33">
        <v>25</v>
      </c>
      <c r="D77" s="47"/>
      <c r="E77" s="34">
        <f t="shared" si="14"/>
        <v>0</v>
      </c>
      <c r="F77" s="34">
        <f t="shared" si="15"/>
        <v>0</v>
      </c>
      <c r="G77" s="42">
        <f t="shared" si="16"/>
        <v>0</v>
      </c>
    </row>
    <row r="78" spans="1:7" x14ac:dyDescent="0.3">
      <c r="A78" s="51" t="s">
        <v>118</v>
      </c>
      <c r="B78" s="33" t="s">
        <v>119</v>
      </c>
      <c r="C78" s="33">
        <v>25</v>
      </c>
      <c r="D78" s="47"/>
      <c r="E78" s="34">
        <f t="shared" si="14"/>
        <v>0</v>
      </c>
      <c r="F78" s="34">
        <f t="shared" si="15"/>
        <v>0</v>
      </c>
      <c r="G78" s="42">
        <f t="shared" si="16"/>
        <v>0</v>
      </c>
    </row>
    <row r="79" spans="1:7" ht="15" thickBot="1" x14ac:dyDescent="0.35">
      <c r="A79" s="51" t="s">
        <v>120</v>
      </c>
      <c r="B79" s="33" t="s">
        <v>119</v>
      </c>
      <c r="C79" s="33">
        <v>25</v>
      </c>
      <c r="D79" s="47"/>
      <c r="E79" s="34">
        <f t="shared" si="14"/>
        <v>0</v>
      </c>
      <c r="F79" s="34">
        <f t="shared" si="15"/>
        <v>0</v>
      </c>
      <c r="G79" s="42">
        <f>D78*C78</f>
        <v>0</v>
      </c>
    </row>
    <row r="80" spans="1:7" ht="17.399999999999999" thickBot="1" x14ac:dyDescent="0.35">
      <c r="A80" s="38" t="s">
        <v>121</v>
      </c>
      <c r="B80" s="39"/>
      <c r="C80" s="39"/>
      <c r="D80" s="40"/>
      <c r="E80" s="40"/>
      <c r="F80" s="36">
        <f>SUM(F63:F79)</f>
        <v>0</v>
      </c>
      <c r="G80" s="36">
        <f>SUM(G63:G79)</f>
        <v>0</v>
      </c>
    </row>
    <row r="81" spans="1:7" ht="17.399999999999999" thickBot="1" x14ac:dyDescent="0.35">
      <c r="A81" s="80" t="s">
        <v>122</v>
      </c>
      <c r="B81" s="81"/>
      <c r="C81" s="81"/>
      <c r="D81" s="82"/>
      <c r="E81" s="40"/>
      <c r="F81" s="41">
        <f>F80+F61+F50+F37</f>
        <v>0</v>
      </c>
      <c r="G81" s="41">
        <f>G80+G61+G50+G37</f>
        <v>0</v>
      </c>
    </row>
  </sheetData>
  <mergeCells count="5">
    <mergeCell ref="A37:D37"/>
    <mergeCell ref="A50:D50"/>
    <mergeCell ref="A61:D61"/>
    <mergeCell ref="A81:D81"/>
    <mergeCell ref="A1:G1"/>
  </mergeCells>
  <hyperlinks>
    <hyperlink ref="A8" r:id="rId1" display="https://www.preskoly.sk/p/439690-prva-pomoc-pre-babatka-a-deti/" xr:uid="{4FF6F60F-BC51-4992-B7EB-F02A3D9B3108}"/>
    <hyperlink ref="A44" r:id="rId2" display="https://www.megaknihy.sk/chemia/339211-odhalene-tajomstva-chemie-2-doplnene-vydanie.html?utm_si=RFlidjRTZUc2TXpNNU1qRXhNek01TWpFeA==&amp;utm_pab=0&amp;matchtype=&amp;network=u&amp;device=c&amp;creative=476863864963&amp;keyword=&amp;placement=&amp;param1=&amp;param2=&amp;adposition=&amp;campaignid=11538148260&amp;adgroupid=113798949538&amp;feeditemid=&amp;targetid=pla-293946777986&amp;loc_physical_ms=9067838&amp;loc_interest_ms=&amp;searchtype=&amp;gclid=Cj0KCQjw_dWGBhDAARIsAMcYuJy00uTOPd5KsZc84KA4mI1pV6id2Gkpn2HLKEGvNTQuomgzhPnr52caAlY8EALw_wcB" xr:uid="{20AC2E99-F25C-474A-80BE-790102CA03C4}"/>
    <hyperlink ref="A45" r:id="rId3" display="https://www.preskoly.sk/p/267181-separacne-metody-v-analytickej-chemii/" xr:uid="{BFBFF9F2-E36C-49B8-BA1F-D8949BD2E034}"/>
  </hyperlinks>
  <pageMargins left="0.51181102362204722" right="0.51181102362204722" top="0.55118110236220474" bottom="0.55118110236220474" header="0.31496062992125984" footer="0.31496062992125984"/>
  <pageSetup paperSize="9" scale="72" fitToHeight="3" orientation="landscape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</vt:lpstr>
      <vt:lpstr>literárne pomôcky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učiteľ</dc:creator>
  <cp:lastModifiedBy>učiteľ</cp:lastModifiedBy>
  <cp:lastPrinted>2020-08-21T09:47:47Z</cp:lastPrinted>
  <dcterms:created xsi:type="dcterms:W3CDTF">2019-01-10T12:49:47Z</dcterms:created>
  <dcterms:modified xsi:type="dcterms:W3CDTF">2021-11-25T17:23:28Z</dcterms:modified>
</cp:coreProperties>
</file>