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citel\Desktop\xxx\"/>
    </mc:Choice>
  </mc:AlternateContent>
  <bookViews>
    <workbookView xWindow="0" yWindow="0" windowWidth="19200" windowHeight="11460" activeTab="1"/>
  </bookViews>
  <sheets>
    <sheet name="cenová ponuka" sheetId="3" r:id="rId1"/>
    <sheet name="pomôcky IKT" sheetId="1" r:id="rId2"/>
  </sheets>
  <definedNames>
    <definedName name="_xlnm.Print_Area" localSheetId="1">'pomôcky IKT'!$A$1:$H$16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3" l="1"/>
  <c r="B31" i="3"/>
  <c r="B30" i="3"/>
  <c r="H3" i="1"/>
  <c r="E3" i="1"/>
  <c r="G3" i="1" s="1"/>
  <c r="E12" i="1" l="1"/>
  <c r="G12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H9" i="1" l="1"/>
  <c r="H8" i="1"/>
  <c r="H7" i="1"/>
  <c r="H6" i="1"/>
  <c r="H5" i="1"/>
  <c r="H4" i="1"/>
  <c r="H12" i="1"/>
  <c r="G13" i="1" s="1"/>
  <c r="G10" i="1" l="1"/>
  <c r="G16" i="1" s="1"/>
  <c r="G14" i="1" l="1"/>
  <c r="G15" i="1"/>
  <c r="B29" i="3"/>
  <c r="B28" i="3" l="1"/>
  <c r="C29" i="3" l="1"/>
  <c r="C28" i="3"/>
  <c r="C30" i="3"/>
  <c r="C32" i="3" l="1"/>
  <c r="C31" i="3" s="1"/>
</calcChain>
</file>

<file path=xl/sharedStrings.xml><?xml version="1.0" encoding="utf-8"?>
<sst xmlns="http://schemas.openxmlformats.org/spreadsheetml/2006/main" count="60" uniqueCount="60">
  <si>
    <t>počet</t>
  </si>
  <si>
    <t>Počet</t>
  </si>
  <si>
    <t xml:space="preserve">Cena/ks </t>
  </si>
  <si>
    <t>MG -Pomôcky –INF</t>
  </si>
  <si>
    <t>Laserová farebná multifunkčná tlačiareň, full duplex</t>
  </si>
  <si>
    <t>NAS s 2 diskami</t>
  </si>
  <si>
    <t>Cena/spolu</t>
  </si>
  <si>
    <t>Digitálna zrkadlovka</t>
  </si>
  <si>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</si>
  <si>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</si>
  <si>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</si>
  <si>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</si>
  <si>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</si>
  <si>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</si>
  <si>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</si>
  <si>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</si>
  <si>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</si>
  <si>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>Pomôcky - IKT</t>
  </si>
  <si>
    <t>Podrobný opis</t>
  </si>
  <si>
    <t>Cena/spolu bez DPH</t>
  </si>
  <si>
    <t>Cena/ks bez DPH</t>
  </si>
  <si>
    <t>Cena/ks 
s DPH</t>
  </si>
  <si>
    <t>Cena/spolu
s DPH</t>
  </si>
  <si>
    <t xml:space="preserve">3D tlačiareň </t>
  </si>
  <si>
    <t xml:space="preserve">Notebook </t>
  </si>
  <si>
    <t>položka</t>
  </si>
  <si>
    <t>2.1.14.</t>
  </si>
  <si>
    <t>2.1.8.</t>
  </si>
  <si>
    <t>2.1.9.</t>
  </si>
  <si>
    <t>2.1.10.</t>
  </si>
  <si>
    <t>2.1..11.</t>
  </si>
  <si>
    <t>2.1.12.</t>
  </si>
  <si>
    <t>2.1.13.</t>
  </si>
  <si>
    <t>2.1.5.</t>
  </si>
  <si>
    <t>Tablet</t>
  </si>
  <si>
    <t xml:space="preserve">Vizualizér </t>
  </si>
  <si>
    <t>Interaktívny komplet
Interaktívna tabuľa 82", Projektor na krátku projekciu, Držiak na krátku projekciu, Kabeláž</t>
  </si>
  <si>
    <t>Minimálne parametre alebo ekvivalent s vyššími požadovanými parametrami: 
CMOS senzor alebo ekvivalent
min. 10 x optický zoom a 10 x digitálny zoom
Snímková frekvencia: 30 fps +/- 20%
Oblasť záberu: min. 297 × 420 mm +/- 20%
Výstupné rozlíšenie: min. XGA (1024 × 768) a 1080p (1920 × 1080)
LED osvetlenie
Inštalácia konfigurácia na mieste</t>
  </si>
  <si>
    <r>
      <t>Minimálne parametre alebo ekvivalent s vyššími požadovanými parametrami:</t>
    </r>
    <r>
      <rPr>
        <b/>
        <u/>
        <sz val="11"/>
        <rFont val="Times New Roman"/>
        <family val="1"/>
        <charset val="238"/>
      </rPr>
      <t xml:space="preserve">
Interaktívna tabuľa 82"</t>
    </r>
    <r>
      <rPr>
        <sz val="11"/>
        <rFont val="Times New Roman"/>
        <family val="1"/>
        <charset val="238"/>
      </rPr>
      <t xml:space="preserve">
Multitouch - Dynamický pohyb s objektami, Technológia: Infra alebo ekvivalent, Vstup: pero, prst
Podpora dotyku: jednodotyk, dvojdotyk, Pripojenie: USB, podporovane OS:Win XP, Win Vista, WIn 7, Win 8, Win 10, Rýchlosť kurzora: min 250 bodov/sekundu, Rozlíšenie snimaca : min. 32768 x 32768 +/-  20%, min. odozva: prvý bod 25 ms +/-  20%, písanie 8ms +/-  20%, uhlipriecka min. 200cm max 220cm, min. 3 bezbatériové perá, ukazovátko, guma. Magnetický povrch, Plug and play.
Veľkosť aktívnej plochy: min 1660 mm x 1165 mm +/-  20%, sofware na testovanie žiakov.
</t>
    </r>
    <r>
      <rPr>
        <b/>
        <u/>
        <sz val="11"/>
        <rFont val="Times New Roman"/>
        <family val="1"/>
        <charset val="238"/>
      </rPr>
      <t>Projektor na krátku projekciu:</t>
    </r>
    <r>
      <rPr>
        <sz val="11"/>
        <rFont val="Times New Roman"/>
        <family val="1"/>
        <charset val="238"/>
      </rPr>
      <t xml:space="preserve">
Technológia zobrazenia 3LCD alebo ekvivalent splnajuci obnovovaciu frekvenciu 50 Hz - 85 H +/- 20%
Svietivosť min. 3100 ANSI lumenov, Kontrast min. 15000:1, Natívne rozlíšenie min. 1024 x 768
Životnosť výbojky min. 4500 hodín v klasickom rezime, Projekčná vzdialenosť max. 1m - tzv. "short throw", Projekčná veľkosť plátna aspoň 60" v predpísanej projekčnej vzdialenosti
Konektory min. HDMI,  2 x D-SUB
- HDMI kabel min 10m
-napajaci kabel min 10m
Funkcie aspoň nasledujúce: automatická voľba vstupného signálu, možnosť permanentného zvislého prevrátenia obrazu (pre montáž na strop), diaľkové ovládanie, obraz bez lichobežníkového skreslenia - možnosť korekcie.
</t>
    </r>
    <r>
      <rPr>
        <b/>
        <u/>
        <sz val="11"/>
        <rFont val="Times New Roman"/>
        <family val="1"/>
        <charset val="238"/>
      </rPr>
      <t>Držiak na krátku projekciu:</t>
    </r>
    <r>
      <rPr>
        <sz val="11"/>
        <rFont val="Times New Roman"/>
        <family val="1"/>
        <charset val="238"/>
      </rPr>
      <t xml:space="preserve">
Držiak na stenu pre ultra krátku vzdialnosť vhodný k ponúkanému projektoru.
Nastaviteľná dĺžka, Sklon, Bočný náklon, Teleskop
</t>
    </r>
    <r>
      <rPr>
        <b/>
        <sz val="11"/>
        <rFont val="Times New Roman"/>
        <family val="1"/>
        <charset val="238"/>
      </rPr>
      <t>Inštalácia, kalibrácia a konfigurácia interaktívneho kompletu na mieste.</t>
    </r>
  </si>
  <si>
    <t>Solu učebné pomôcky IKT pre PISA gramotnosti s DPH:</t>
  </si>
  <si>
    <t>Solu učebné pomôcky IKT pre PISA gramotnosti bez DPH:</t>
  </si>
  <si>
    <t>DPH:</t>
  </si>
  <si>
    <t>Pomôcky - IKT spolu s DPH:</t>
  </si>
  <si>
    <t>MG -Pomôcky –INF spolu s DPH:</t>
  </si>
  <si>
    <t>Učebné pomôcky IKT pre PISA gramotnosti</t>
  </si>
  <si>
    <t xml:space="preserve">Minimálne parametre, alebo ekvivalent s vyššími požadovanými parametrami:
Rozlíšenie snímača:min. 18MPix  
snímač: CMOS - APS-C
Hľadáčik: optický
minimálne 1 vymeniteľný objektív s premenlivým ohniskom 18-55mm alebo ekvivalent
Rozlíšenie videa: min. 1080p Full HD;
Typ pamäťovej karty:min. 1xSDHC; 
Rýchlosť sériov.snímania: min 3 sn/s
Kapacita batérie: min. 800 mAh
Rozhranie:USB, HDMI; 
Formát min.: makro, jpeg, Raw </t>
  </si>
  <si>
    <t>predpokladaná doba dodania:</t>
  </si>
  <si>
    <t>Dátum, meno, priezvisko, podpis, pečiatka</t>
  </si>
  <si>
    <t>Cenová ponuka na stanovenie predpokladanej hodnoty zákazky - Učebné pomôcky IKT</t>
  </si>
  <si>
    <t>Názov predmetu zákazky:</t>
  </si>
  <si>
    <t>Slovník spoločného obstarávania ( Kód CPV):</t>
  </si>
  <si>
    <r>
      <t xml:space="preserve">Učebné pomôcky IKT k projektu  ,,Zvýšenie kvality výchovno-vzdelávacieho procesu na Gymnáziu - Gimnáziu, Veľké Kapušany“
</t>
    </r>
    <r>
      <rPr>
        <sz val="12"/>
        <rFont val="Times New Roman"/>
        <family val="1"/>
        <charset val="238"/>
      </rPr>
      <t>- 2.1.5. zariadenie a vybavenie (bežný výdavok) - MG -Pomôcky –INF - Digitálna zrkadlovka
- 2.1.8. zariadenie a vybavenie (bežný výdavok) Notebook
- 2.1.9. zariadenie a vybavenie (bežný výdavok) Vizualizér
- 2.1.10. zariadenie a vybavenie (bežný výdavok) 3D tlačiareň 
- 2.1.11. zariadenie a vybavenie (bežný výdavok) tlačiareň
- 2.1.12. zariadenie a vybavenie (bežný výdavok) NAS server
- 2.1.13. zariadenie a vybavenie (bežný výdavok) Tablet
- 2.1.14. zariadenie a vybavenie (kapitálový výdavok) Interaktívny komplet</t>
    </r>
  </si>
  <si>
    <t>Príloha č. 1 - Návrh na plnenie kritérií</t>
  </si>
  <si>
    <t>Gymnázium,  Z. Fábryho 1, 079 01 Veľké Kapušany, IČO: 00161250
Kód výzvy: OPLZ-PO1/2018/DOP/1.1.1-03
Kód ITMS2014+: 312011U361
 ,,Zvýšenie kvality výchovno-vzdelávacieho procesu na Gymnáziu - Gimnáziu, Veľké Kapušany“</t>
  </si>
  <si>
    <t>39162200-7  Učebné pomôcky a zariadenia, 30191200-6 Spätné projektory,   38652120-7 Videoprojektory, 
30213100-6 Prenosné počítače, 30213200-7 Tabletový počítač, 30237200-1 Príslušenstvo počítačov, 30232110-8 Laserové tlačiarne, 
48310000-4 Softvérový balík na vytváranie dokumentov</t>
  </si>
  <si>
    <t>Minimálne parametre alebo ekvivalent s vyššími požadovanými parametrami: 
sieťové úložisko NAS, min. 2x pozicia pre disk, 2,5"/3,5" disk, min.2x jadrový procesor, min.512 MB ram, podpora mediálneho servera, min 1x 1 Gbit, USB port
2xHDD min 2TB, min. 5400 RPm, podpora 24/7 prevadzky</t>
  </si>
  <si>
    <r>
      <t xml:space="preserve">Minimálne parametre alebo ekvivalent s vyššími požadovanými parametrami: 
Notebook  min 15,6“+/- 20%  fullHD, min:  7500 bodov podla cpubenchmark.net, min. 8GB RAM, min. 256GB SSD, </t>
    </r>
    <r>
      <rPr>
        <sz val="11"/>
        <rFont val="Times New Roman"/>
        <family val="1"/>
        <charset val="238"/>
      </rPr>
      <t xml:space="preserve">VGA min. 2 GB - min 2000 bodov podla videocardbenchmark.net, kamera, numerická klávesnica. Predinštalovaný operačný systém lokalizovaný do slovenského jazyka.
Office Kancelársky balík spoločnosti Microsoft alebo ekvivalent - softvérový balík programov, obsahujúci programy na vykonávanie bežných kancelárskych činností.Obsahuje programy pre tvorbu dokumentov, spracovanie tabuliek, prezentácií a program na spracovanie posty, organizér a program na správu poznámok, trvalá licencia, najnošia dostupná EDU licencia formou multilicencie.
Inštalácia konfigurácia na mieste </t>
    </r>
  </si>
  <si>
    <r>
      <t xml:space="preserve">Minimálne parametre alebo ekvivalent s vyššími požadovanými parametrami: 
Tablet min. 10“ max 12" typ displeja LED, WiFi, bluetooth, GPS, RAM min.4 GB RAM, bateria min. 6500 mAh rozlisenie min.WUXGA, podpora microsd, </t>
    </r>
    <r>
      <rPr>
        <sz val="11"/>
        <color rgb="FFFF0000"/>
        <rFont val="Times New Roman"/>
        <family val="1"/>
        <charset val="238"/>
      </rPr>
      <t xml:space="preserve"> </t>
    </r>
  </si>
  <si>
    <t>Minimálne parametre alebo ekvivalent s vyššími požadovanými parametrami: 
laserová farebná, multifunkčná tlačiareň, A4, min. 18 str./min. čiernobielo, min. 18 str./min. farebne, 600x2400 dpi +/-20%, automatický podávač dokumentov, automatická duplexná tlač, LAN,Wifi</t>
  </si>
  <si>
    <r>
      <t xml:space="preserve">Minimálne parametre alebo ekvivalent s vyššími požadovanými parametrami: 
tlač mini 3D objektov  
Rýchlosť tlače min. 100 mm/s
3D skenovanie
Komunikácia USB / WIFI / Bluetooch
Veľkosť tlačovej plochy min. 15x15x15cm +/-20%
pripojenie  cez Wi-Fi alebo USB, </t>
    </r>
    <r>
      <rPr>
        <sz val="11"/>
        <rFont val="Times New Roman"/>
        <family val="1"/>
        <charset val="238"/>
      </rPr>
      <t xml:space="preserve">
Inštalácia, kalibrácia a konfigurácia na mieste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</si>
</sst>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/>
    <xf numFmtId="8" fontId="3" fillId="0" borderId="3" xfId="0" applyNumberFormat="1" applyFont="1" applyBorder="1" applyAlignment="1">
      <alignment vertical="center" wrapText="1"/>
    </xf>
    <xf numFmtId="0" fontId="8" fillId="0" borderId="0" xfId="1" applyFont="1" applyAlignment="1">
      <alignment wrapText="1"/>
    </xf>
    <xf numFmtId="0" fontId="8" fillId="0" borderId="0" xfId="1" applyFont="1"/>
    <xf numFmtId="8" fontId="3" fillId="0" borderId="15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8" fontId="6" fillId="4" borderId="3" xfId="0" applyNumberFormat="1" applyFont="1" applyFill="1" applyBorder="1" applyAlignment="1">
      <alignment vertical="center" wrapText="1"/>
    </xf>
    <xf numFmtId="8" fontId="6" fillId="4" borderId="15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8" fontId="6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top" wrapText="1"/>
    </xf>
    <xf numFmtId="0" fontId="1" fillId="2" borderId="2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3" fillId="0" borderId="8" xfId="0" applyFont="1" applyBorder="1" applyAlignment="1">
      <alignment horizontal="right" indent="3"/>
    </xf>
    <xf numFmtId="0" fontId="13" fillId="0" borderId="10" xfId="0" applyFont="1" applyBorder="1" applyAlignment="1">
      <alignment horizontal="right" indent="3"/>
    </xf>
    <xf numFmtId="0" fontId="13" fillId="0" borderId="12" xfId="0" applyFont="1" applyBorder="1" applyAlignment="1">
      <alignment horizontal="right" indent="3"/>
    </xf>
    <xf numFmtId="0" fontId="13" fillId="0" borderId="0" xfId="0" applyFont="1" applyAlignment="1">
      <alignment horizontal="right"/>
    </xf>
    <xf numFmtId="0" fontId="16" fillId="0" borderId="6" xfId="0" applyFont="1" applyBorder="1" applyAlignment="1">
      <alignment horizontal="left" indent="1"/>
    </xf>
    <xf numFmtId="164" fontId="16" fillId="3" borderId="2" xfId="0" applyNumberFormat="1" applyFont="1" applyFill="1" applyBorder="1" applyAlignment="1">
      <alignment horizontal="left" vertical="center" indent="2"/>
    </xf>
    <xf numFmtId="0" fontId="17" fillId="4" borderId="6" xfId="0" applyFont="1" applyFill="1" applyBorder="1"/>
    <xf numFmtId="164" fontId="17" fillId="4" borderId="2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4" fontId="18" fillId="3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21" fillId="0" borderId="0" xfId="0" applyFont="1" applyAlignment="1">
      <alignment horizontal="right"/>
    </xf>
    <xf numFmtId="0" fontId="11" fillId="4" borderId="9" xfId="0" applyFont="1" applyFill="1" applyBorder="1"/>
    <xf numFmtId="0" fontId="11" fillId="4" borderId="11" xfId="0" applyFont="1" applyFill="1" applyBorder="1"/>
    <xf numFmtId="3" fontId="11" fillId="4" borderId="11" xfId="0" applyNumberFormat="1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3" xfId="0" applyFont="1" applyFill="1" applyBorder="1"/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right" vertical="center" wrapText="1" indent="3"/>
    </xf>
    <xf numFmtId="0" fontId="1" fillId="5" borderId="7" xfId="0" applyFont="1" applyFill="1" applyBorder="1" applyAlignment="1">
      <alignment horizontal="right" vertical="center" wrapText="1" indent="3"/>
    </xf>
    <xf numFmtId="0" fontId="1" fillId="5" borderId="1" xfId="0" applyFont="1" applyFill="1" applyBorder="1" applyAlignment="1">
      <alignment horizontal="right" vertical="center" wrapText="1" indent="3"/>
    </xf>
    <xf numFmtId="8" fontId="1" fillId="5" borderId="6" xfId="0" applyNumberFormat="1" applyFont="1" applyFill="1" applyBorder="1" applyAlignment="1">
      <alignment horizontal="center" vertical="center" wrapText="1"/>
    </xf>
    <xf numFmtId="8" fontId="1" fillId="5" borderId="1" xfId="0" applyNumberFormat="1" applyFont="1" applyFill="1" applyBorder="1" applyAlignment="1">
      <alignment horizontal="center" vertical="center" wrapText="1"/>
    </xf>
    <xf numFmtId="8" fontId="1" fillId="3" borderId="6" xfId="0" applyNumberFormat="1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 wrapText="1"/>
    </xf>
    <xf numFmtId="8" fontId="1" fillId="5" borderId="7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57150</xdr:rowOff>
        </xdr:from>
        <xdr:to>
          <xdr:col>2</xdr:col>
          <xdr:colOff>3810000</xdr:colOff>
          <xdr:row>1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40" workbookViewId="0">
      <selection activeCell="B6" sqref="B6:C6"/>
    </sheetView>
  </sheetViews>
  <sheetFormatPr defaultRowHeight="15.75" x14ac:dyDescent="0.25"/>
  <cols>
    <col min="1" max="1" width="1.42578125" style="25" customWidth="1"/>
    <col min="2" max="2" width="67.85546875" style="25" customWidth="1"/>
    <col min="3" max="3" width="60.140625" style="25" customWidth="1"/>
    <col min="4" max="4" width="15.7109375" style="25" customWidth="1"/>
    <col min="5" max="5" width="16.42578125" style="26" bestFit="1" customWidth="1"/>
    <col min="6" max="16384" width="9.140625" style="26"/>
  </cols>
  <sheetData>
    <row r="1" spans="1:9" ht="76.5" customHeight="1" x14ac:dyDescent="0.25"/>
    <row r="2" spans="1:9" ht="40.5" customHeight="1" x14ac:dyDescent="0.25">
      <c r="C2" s="45" t="s">
        <v>52</v>
      </c>
    </row>
    <row r="3" spans="1:9" ht="87.75" customHeight="1" x14ac:dyDescent="0.3">
      <c r="A3" s="51" t="s">
        <v>53</v>
      </c>
      <c r="B3" s="52"/>
      <c r="C3" s="52"/>
      <c r="D3" s="27"/>
    </row>
    <row r="4" spans="1:9" x14ac:dyDescent="0.25">
      <c r="A4" s="28"/>
      <c r="B4" s="28"/>
      <c r="C4" s="28"/>
      <c r="D4" s="28"/>
    </row>
    <row r="5" spans="1:9" x14ac:dyDescent="0.25">
      <c r="A5" s="28"/>
      <c r="B5" s="44" t="s">
        <v>49</v>
      </c>
      <c r="C5" s="40"/>
      <c r="D5" s="41"/>
      <c r="E5" s="41"/>
      <c r="F5" s="40"/>
      <c r="G5" s="40"/>
      <c r="H5" s="40"/>
      <c r="I5" s="40"/>
    </row>
    <row r="6" spans="1:9" ht="146.25" customHeight="1" x14ac:dyDescent="0.25">
      <c r="A6" s="28"/>
      <c r="B6" s="55" t="s">
        <v>51</v>
      </c>
      <c r="C6" s="55"/>
      <c r="D6" s="42"/>
      <c r="E6" s="42"/>
      <c r="F6" s="42"/>
      <c r="G6" s="42"/>
      <c r="H6" s="42"/>
      <c r="I6" s="42"/>
    </row>
    <row r="7" spans="1:9" x14ac:dyDescent="0.25">
      <c r="A7" s="28"/>
      <c r="B7" s="40"/>
      <c r="C7" s="40"/>
      <c r="D7" s="41"/>
      <c r="E7" s="41"/>
      <c r="F7" s="40"/>
      <c r="G7" s="40"/>
      <c r="H7" s="40"/>
      <c r="I7" s="40"/>
    </row>
    <row r="8" spans="1:9" x14ac:dyDescent="0.25">
      <c r="A8" s="28"/>
      <c r="B8" s="44" t="s">
        <v>50</v>
      </c>
      <c r="C8" s="40"/>
      <c r="D8" s="41"/>
      <c r="E8" s="41"/>
      <c r="F8" s="40"/>
      <c r="G8" s="40"/>
      <c r="H8" s="40"/>
      <c r="I8" s="40"/>
    </row>
    <row r="9" spans="1:9" ht="55.5" customHeight="1" x14ac:dyDescent="0.25">
      <c r="A9" s="28"/>
      <c r="B9" s="56" t="s">
        <v>54</v>
      </c>
      <c r="C9" s="56"/>
      <c r="D9" s="43"/>
      <c r="E9" s="43"/>
      <c r="F9" s="43"/>
      <c r="G9" s="43"/>
      <c r="H9" s="43"/>
      <c r="I9" s="43"/>
    </row>
    <row r="10" spans="1:9" x14ac:dyDescent="0.25">
      <c r="A10" s="28"/>
      <c r="B10" s="28"/>
      <c r="C10" s="28"/>
      <c r="D10" s="28"/>
    </row>
    <row r="11" spans="1:9" x14ac:dyDescent="0.25">
      <c r="A11" s="28"/>
      <c r="B11" s="28"/>
      <c r="C11" s="28"/>
      <c r="D11" s="28"/>
    </row>
    <row r="12" spans="1:9" x14ac:dyDescent="0.25">
      <c r="A12" s="53" t="s">
        <v>48</v>
      </c>
      <c r="B12" s="53"/>
      <c r="C12" s="53"/>
      <c r="D12" s="29"/>
    </row>
    <row r="13" spans="1:9" ht="12" customHeight="1" thickBot="1" x14ac:dyDescent="0.3"/>
    <row r="14" spans="1:9" x14ac:dyDescent="0.25">
      <c r="B14" s="30" t="s">
        <v>8</v>
      </c>
      <c r="C14" s="46"/>
    </row>
    <row r="15" spans="1:9" x14ac:dyDescent="0.25">
      <c r="B15" s="31" t="s">
        <v>9</v>
      </c>
      <c r="C15" s="47"/>
    </row>
    <row r="16" spans="1:9" x14ac:dyDescent="0.25">
      <c r="B16" s="31" t="s">
        <v>10</v>
      </c>
      <c r="C16" s="47"/>
    </row>
    <row r="17" spans="2:3" x14ac:dyDescent="0.25">
      <c r="B17" s="31" t="s">
        <v>11</v>
      </c>
      <c r="C17" s="47"/>
    </row>
    <row r="18" spans="2:3" x14ac:dyDescent="0.25">
      <c r="B18" s="31" t="s">
        <v>12</v>
      </c>
      <c r="C18" s="48"/>
    </row>
    <row r="19" spans="2:3" x14ac:dyDescent="0.25">
      <c r="B19" s="31" t="s">
        <v>13</v>
      </c>
      <c r="C19" s="49"/>
    </row>
    <row r="20" spans="2:3" x14ac:dyDescent="0.25">
      <c r="B20" s="31" t="s">
        <v>14</v>
      </c>
      <c r="C20" s="49"/>
    </row>
    <row r="21" spans="2:3" x14ac:dyDescent="0.25">
      <c r="B21" s="31" t="s">
        <v>15</v>
      </c>
      <c r="C21" s="49"/>
    </row>
    <row r="22" spans="2:3" ht="16.5" thickBot="1" x14ac:dyDescent="0.3">
      <c r="B22" s="32" t="s">
        <v>46</v>
      </c>
      <c r="C22" s="50"/>
    </row>
    <row r="23" spans="2:3" x14ac:dyDescent="0.25">
      <c r="B23" s="33"/>
    </row>
    <row r="24" spans="2:3" x14ac:dyDescent="0.25">
      <c r="B24" s="33"/>
    </row>
    <row r="27" spans="2:3" ht="16.5" thickBot="1" x14ac:dyDescent="0.3"/>
    <row r="28" spans="2:3" ht="17.25" thickBot="1" x14ac:dyDescent="0.3">
      <c r="B28" s="34" t="str">
        <f>'pomôcky IKT'!A10</f>
        <v>Pomôcky - IKT spolu s DPH:</v>
      </c>
      <c r="C28" s="35">
        <f>'pomôcky IKT'!G10</f>
        <v>0</v>
      </c>
    </row>
    <row r="29" spans="2:3" ht="17.25" thickBot="1" x14ac:dyDescent="0.3">
      <c r="B29" s="34" t="str">
        <f>'pomôcky IKT'!A13</f>
        <v>MG -Pomôcky –INF spolu s DPH:</v>
      </c>
      <c r="C29" s="35">
        <f>'pomôcky IKT'!G13</f>
        <v>0</v>
      </c>
    </row>
    <row r="30" spans="2:3" ht="20.25" thickBot="1" x14ac:dyDescent="0.4">
      <c r="B30" s="36" t="str">
        <f>'pomôcky IKT'!A16</f>
        <v>Solu učebné pomôcky IKT pre PISA gramotnosti s DPH:</v>
      </c>
      <c r="C30" s="37">
        <f>'pomôcky IKT'!G16</f>
        <v>0</v>
      </c>
    </row>
    <row r="31" spans="2:3" ht="20.25" thickBot="1" x14ac:dyDescent="0.4">
      <c r="B31" s="36" t="str">
        <f>'pomôcky IKT'!A15</f>
        <v>DPH:</v>
      </c>
      <c r="C31" s="37">
        <f>C30-C32</f>
        <v>0</v>
      </c>
    </row>
    <row r="32" spans="2:3" ht="20.25" thickBot="1" x14ac:dyDescent="0.4">
      <c r="B32" s="36" t="str">
        <f>'pomôcky IKT'!A14</f>
        <v>Solu učebné pomôcky IKT pre PISA gramotnosti bez DPH:</v>
      </c>
      <c r="C32" s="37">
        <f>C30/1.2</f>
        <v>0</v>
      </c>
    </row>
    <row r="33" spans="2:3" ht="18.75" x14ac:dyDescent="0.3">
      <c r="B33" s="38"/>
      <c r="C33" s="39"/>
    </row>
    <row r="38" spans="2:3" ht="111.75" customHeight="1" x14ac:dyDescent="0.25">
      <c r="B38" s="54" t="s">
        <v>16</v>
      </c>
      <c r="C38" s="54"/>
    </row>
    <row r="39" spans="2:3" x14ac:dyDescent="0.25">
      <c r="B39" s="54" t="s">
        <v>47</v>
      </c>
      <c r="C39" s="54"/>
    </row>
  </sheetData>
  <mergeCells count="6">
    <mergeCell ref="A3:C3"/>
    <mergeCell ref="A12:C12"/>
    <mergeCell ref="B38:C38"/>
    <mergeCell ref="B39:C39"/>
    <mergeCell ref="B6:C6"/>
    <mergeCell ref="B9:C9"/>
  </mergeCells>
  <pageMargins left="0.70866141732283472" right="0.70866141732283472" top="0.55118110236220474" bottom="0.55118110236220474" header="0.31496062992125984" footer="0.31496062992125984"/>
  <pageSetup paperSize="9" scale="67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57150</xdr:rowOff>
              </from>
              <to>
                <xdr:col>2</xdr:col>
                <xdr:colOff>3810000</xdr:colOff>
                <xdr:row>1</xdr:row>
                <xdr:rowOff>76200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4" zoomScaleNormal="100" workbookViewId="0">
      <selection activeCell="C6" sqref="C6"/>
    </sheetView>
  </sheetViews>
  <sheetFormatPr defaultRowHeight="15" x14ac:dyDescent="0.25"/>
  <cols>
    <col min="1" max="1" width="9.140625" style="5"/>
    <col min="2" max="2" width="37.42578125" style="5" customWidth="1"/>
    <col min="3" max="3" width="96.5703125" style="5" customWidth="1"/>
    <col min="4" max="4" width="7.28515625" style="5" bestFit="1" customWidth="1"/>
    <col min="5" max="8" width="13.140625" style="5" customWidth="1"/>
    <col min="9" max="9" width="57" style="5" customWidth="1"/>
    <col min="10" max="16384" width="9.140625" style="5"/>
  </cols>
  <sheetData>
    <row r="1" spans="1:9" ht="35.25" customHeight="1" thickBot="1" x14ac:dyDescent="0.3">
      <c r="A1" s="11"/>
      <c r="B1" s="57" t="s">
        <v>44</v>
      </c>
      <c r="C1" s="57"/>
      <c r="D1" s="57"/>
      <c r="E1" s="57"/>
      <c r="F1" s="57"/>
      <c r="G1" s="57"/>
      <c r="H1" s="57"/>
      <c r="I1" s="11"/>
    </row>
    <row r="2" spans="1:9" ht="33.75" thickBot="1" x14ac:dyDescent="0.3">
      <c r="A2" s="1" t="s">
        <v>25</v>
      </c>
      <c r="B2" s="1" t="s">
        <v>17</v>
      </c>
      <c r="C2" s="7" t="s">
        <v>18</v>
      </c>
      <c r="D2" s="2" t="s">
        <v>0</v>
      </c>
      <c r="E2" s="3" t="s">
        <v>20</v>
      </c>
      <c r="F2" s="3" t="s">
        <v>21</v>
      </c>
      <c r="G2" s="4" t="s">
        <v>19</v>
      </c>
      <c r="H2" s="4" t="s">
        <v>22</v>
      </c>
      <c r="I2" s="11"/>
    </row>
    <row r="3" spans="1:9" ht="344.25" x14ac:dyDescent="0.25">
      <c r="A3" s="20" t="s">
        <v>26</v>
      </c>
      <c r="B3" s="9" t="s">
        <v>36</v>
      </c>
      <c r="C3" s="9" t="s">
        <v>38</v>
      </c>
      <c r="D3" s="16">
        <v>4</v>
      </c>
      <c r="E3" s="12">
        <f>F3/1.2</f>
        <v>0</v>
      </c>
      <c r="F3" s="18"/>
      <c r="G3" s="12">
        <f>E3*D3</f>
        <v>0</v>
      </c>
      <c r="H3" s="21">
        <f t="shared" ref="H3:H9" si="0">F3*D3</f>
        <v>0</v>
      </c>
      <c r="I3" s="13"/>
    </row>
    <row r="4" spans="1:9" ht="135" x14ac:dyDescent="0.25">
      <c r="A4" s="20" t="s">
        <v>27</v>
      </c>
      <c r="B4" s="9" t="s">
        <v>24</v>
      </c>
      <c r="C4" s="9" t="s">
        <v>56</v>
      </c>
      <c r="D4" s="16">
        <v>7</v>
      </c>
      <c r="E4" s="12">
        <f t="shared" ref="E4:E9" si="1">F4/1.2</f>
        <v>0</v>
      </c>
      <c r="F4" s="18"/>
      <c r="G4" s="12">
        <f t="shared" ref="G4:G9" si="2">E4*D4</f>
        <v>0</v>
      </c>
      <c r="H4" s="21">
        <f t="shared" si="0"/>
        <v>0</v>
      </c>
      <c r="I4" s="14"/>
    </row>
    <row r="5" spans="1:9" ht="120" x14ac:dyDescent="0.25">
      <c r="A5" s="20" t="s">
        <v>28</v>
      </c>
      <c r="B5" s="9" t="s">
        <v>35</v>
      </c>
      <c r="C5" s="9" t="s">
        <v>37</v>
      </c>
      <c r="D5" s="16">
        <v>3</v>
      </c>
      <c r="E5" s="12">
        <f t="shared" si="1"/>
        <v>0</v>
      </c>
      <c r="F5" s="18"/>
      <c r="G5" s="12">
        <f t="shared" si="2"/>
        <v>0</v>
      </c>
      <c r="H5" s="21">
        <f t="shared" si="0"/>
        <v>0</v>
      </c>
      <c r="I5" s="14"/>
    </row>
    <row r="6" spans="1:9" ht="120" x14ac:dyDescent="0.25">
      <c r="A6" s="20" t="s">
        <v>29</v>
      </c>
      <c r="B6" s="9" t="s">
        <v>23</v>
      </c>
      <c r="C6" s="9" t="s">
        <v>59</v>
      </c>
      <c r="D6" s="16">
        <v>1</v>
      </c>
      <c r="E6" s="12">
        <f t="shared" si="1"/>
        <v>0</v>
      </c>
      <c r="F6" s="18"/>
      <c r="G6" s="12">
        <f t="shared" si="2"/>
        <v>0</v>
      </c>
      <c r="H6" s="21">
        <f t="shared" si="0"/>
        <v>0</v>
      </c>
      <c r="I6" s="14"/>
    </row>
    <row r="7" spans="1:9" ht="45" x14ac:dyDescent="0.25">
      <c r="A7" s="20" t="s">
        <v>30</v>
      </c>
      <c r="B7" s="9" t="s">
        <v>4</v>
      </c>
      <c r="C7" s="9" t="s">
        <v>58</v>
      </c>
      <c r="D7" s="16">
        <v>1</v>
      </c>
      <c r="E7" s="12">
        <f t="shared" si="1"/>
        <v>0</v>
      </c>
      <c r="F7" s="18"/>
      <c r="G7" s="12">
        <f t="shared" si="2"/>
        <v>0</v>
      </c>
      <c r="H7" s="21">
        <f t="shared" si="0"/>
        <v>0</v>
      </c>
      <c r="I7" s="14"/>
    </row>
    <row r="8" spans="1:9" ht="60" x14ac:dyDescent="0.25">
      <c r="A8" s="20" t="s">
        <v>31</v>
      </c>
      <c r="B8" s="9" t="s">
        <v>5</v>
      </c>
      <c r="C8" s="9" t="s">
        <v>55</v>
      </c>
      <c r="D8" s="16">
        <v>1</v>
      </c>
      <c r="E8" s="12">
        <f t="shared" si="1"/>
        <v>0</v>
      </c>
      <c r="F8" s="18"/>
      <c r="G8" s="12">
        <f t="shared" si="2"/>
        <v>0</v>
      </c>
      <c r="H8" s="21">
        <f t="shared" si="0"/>
        <v>0</v>
      </c>
      <c r="I8" s="13"/>
    </row>
    <row r="9" spans="1:9" ht="45.75" thickBot="1" x14ac:dyDescent="0.3">
      <c r="A9" s="22" t="s">
        <v>32</v>
      </c>
      <c r="B9" s="10" t="s">
        <v>34</v>
      </c>
      <c r="C9" s="10" t="s">
        <v>57</v>
      </c>
      <c r="D9" s="17">
        <v>8</v>
      </c>
      <c r="E9" s="15">
        <f t="shared" si="1"/>
        <v>0</v>
      </c>
      <c r="F9" s="19"/>
      <c r="G9" s="12">
        <f t="shared" si="2"/>
        <v>0</v>
      </c>
      <c r="H9" s="21">
        <f t="shared" si="0"/>
        <v>0</v>
      </c>
      <c r="I9" s="14"/>
    </row>
    <row r="10" spans="1:9" ht="17.25" thickBot="1" x14ac:dyDescent="0.3">
      <c r="A10" s="58" t="s">
        <v>42</v>
      </c>
      <c r="B10" s="59"/>
      <c r="C10" s="59"/>
      <c r="D10" s="59"/>
      <c r="E10" s="59"/>
      <c r="F10" s="60"/>
      <c r="G10" s="66">
        <f>SUM(H3:H9)</f>
        <v>0</v>
      </c>
      <c r="H10" s="67"/>
      <c r="I10" s="11"/>
    </row>
    <row r="11" spans="1:9" ht="16.5" x14ac:dyDescent="0.25">
      <c r="A11" s="23"/>
      <c r="B11" s="8" t="s">
        <v>3</v>
      </c>
      <c r="C11" s="8"/>
      <c r="D11" s="8" t="s">
        <v>1</v>
      </c>
      <c r="E11" s="8"/>
      <c r="F11" s="8" t="s">
        <v>2</v>
      </c>
      <c r="G11" s="6"/>
      <c r="H11" s="24" t="s">
        <v>6</v>
      </c>
      <c r="I11" s="11"/>
    </row>
    <row r="12" spans="1:9" ht="165.75" thickBot="1" x14ac:dyDescent="0.3">
      <c r="A12" s="20" t="s">
        <v>33</v>
      </c>
      <c r="B12" s="9" t="s">
        <v>7</v>
      </c>
      <c r="C12" s="10" t="s">
        <v>45</v>
      </c>
      <c r="D12" s="16">
        <v>1</v>
      </c>
      <c r="E12" s="12">
        <f>F12/1.2</f>
        <v>0</v>
      </c>
      <c r="F12" s="18"/>
      <c r="G12" s="12">
        <f>E12*D12</f>
        <v>0</v>
      </c>
      <c r="H12" s="21">
        <f>F12*D12</f>
        <v>0</v>
      </c>
      <c r="I12" s="11"/>
    </row>
    <row r="13" spans="1:9" ht="17.25" thickBot="1" x14ac:dyDescent="0.3">
      <c r="A13" s="58" t="s">
        <v>43</v>
      </c>
      <c r="B13" s="59"/>
      <c r="C13" s="59"/>
      <c r="D13" s="59"/>
      <c r="E13" s="59"/>
      <c r="F13" s="60"/>
      <c r="G13" s="66">
        <f>SUM(H12:H12)</f>
        <v>0</v>
      </c>
      <c r="H13" s="67"/>
      <c r="I13" s="11"/>
    </row>
    <row r="14" spans="1:9" ht="17.25" thickBot="1" x14ac:dyDescent="0.3">
      <c r="A14" s="61" t="s">
        <v>40</v>
      </c>
      <c r="B14" s="62"/>
      <c r="C14" s="62"/>
      <c r="D14" s="62"/>
      <c r="E14" s="62"/>
      <c r="F14" s="63"/>
      <c r="G14" s="68">
        <f>G16/1.2</f>
        <v>0</v>
      </c>
      <c r="H14" s="69"/>
      <c r="I14" s="11"/>
    </row>
    <row r="15" spans="1:9" ht="17.25" thickBot="1" x14ac:dyDescent="0.3">
      <c r="A15" s="61" t="s">
        <v>41</v>
      </c>
      <c r="B15" s="62"/>
      <c r="C15" s="62"/>
      <c r="D15" s="62"/>
      <c r="E15" s="62"/>
      <c r="F15" s="63"/>
      <c r="G15" s="68">
        <f>G16-G14</f>
        <v>0</v>
      </c>
      <c r="H15" s="69"/>
      <c r="I15" s="11"/>
    </row>
    <row r="16" spans="1:9" ht="17.25" thickBot="1" x14ac:dyDescent="0.3">
      <c r="A16" s="61" t="s">
        <v>39</v>
      </c>
      <c r="B16" s="62"/>
      <c r="C16" s="62"/>
      <c r="D16" s="62"/>
      <c r="E16" s="62"/>
      <c r="F16" s="63"/>
      <c r="G16" s="64">
        <f>G13+G10</f>
        <v>0</v>
      </c>
      <c r="H16" s="65"/>
      <c r="I16" s="11"/>
    </row>
  </sheetData>
  <mergeCells count="11">
    <mergeCell ref="B1:H1"/>
    <mergeCell ref="A10:F10"/>
    <mergeCell ref="A13:F13"/>
    <mergeCell ref="A16:F16"/>
    <mergeCell ref="G16:H16"/>
    <mergeCell ref="G13:H13"/>
    <mergeCell ref="G10:H10"/>
    <mergeCell ref="A14:F14"/>
    <mergeCell ref="A15:F15"/>
    <mergeCell ref="G14:H14"/>
    <mergeCell ref="G15:H15"/>
  </mergeCells>
  <pageMargins left="0.70866141732283472" right="0.70866141732283472" top="0.74803149606299213" bottom="0.74803149606299213" header="0.31496062992125984" footer="0.31496062992125984"/>
  <pageSetup paperSize="9" scale="64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pomôcky IKT</vt:lpstr>
      <vt:lpstr>'pomôcky IKT'!Oblasť_tlače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ucitel</cp:lastModifiedBy>
  <cp:lastPrinted>2019-11-15T09:00:08Z</cp:lastPrinted>
  <dcterms:created xsi:type="dcterms:W3CDTF">2019-01-10T12:49:47Z</dcterms:created>
  <dcterms:modified xsi:type="dcterms:W3CDTF">2019-11-18T09:42:26Z</dcterms:modified>
</cp:coreProperties>
</file>