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micha\Desktop\Disk Google\Projekty\2019 projekty W\Realizácia 2019\realizácia PISA Gymnáziá\Gym. Kapušany\VO\pomôcky\vázva 2v1\"/>
    </mc:Choice>
  </mc:AlternateContent>
  <xr:revisionPtr revIDLastSave="0" documentId="13_ncr:1_{AE3FBEC1-8E67-4C93-A5C8-3AE9A1035C5D}" xr6:coauthVersionLast="45" xr6:coauthVersionMax="45" xr10:uidLastSave="{00000000-0000-0000-0000-000000000000}"/>
  <bookViews>
    <workbookView xWindow="41490" yWindow="510" windowWidth="30240" windowHeight="16770" xr2:uid="{00000000-000D-0000-FFFF-FFFF00000000}"/>
  </bookViews>
  <sheets>
    <sheet name="cenová ponuka" sheetId="3" r:id="rId1"/>
    <sheet name="pomôcky " sheetId="1" r:id="rId2"/>
  </sheets>
  <definedNames>
    <definedName name="_xlnm.Print_Area" localSheetId="1">'pomôcky '!$A$1:$H$86</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 r="E18" i="1"/>
  <c r="G18" i="1" s="1"/>
  <c r="B34" i="3" l="1"/>
  <c r="H82" i="1"/>
  <c r="E82" i="1"/>
  <c r="G82" i="1" s="1"/>
  <c r="H81" i="1"/>
  <c r="E81" i="1"/>
  <c r="G81" i="1" s="1"/>
  <c r="H80" i="1"/>
  <c r="E80" i="1"/>
  <c r="G80" i="1" s="1"/>
  <c r="H79" i="1"/>
  <c r="E79" i="1"/>
  <c r="G79" i="1" s="1"/>
  <c r="H78" i="1"/>
  <c r="E78" i="1"/>
  <c r="G78" i="1" s="1"/>
  <c r="H77" i="1"/>
  <c r="E77" i="1"/>
  <c r="G77" i="1" s="1"/>
  <c r="G83" i="1" l="1"/>
  <c r="C34" i="3" s="1"/>
  <c r="B33" i="3" l="1"/>
  <c r="B32" i="3"/>
  <c r="B31" i="3"/>
  <c r="B30" i="3"/>
  <c r="B29" i="3"/>
  <c r="E4" i="1"/>
  <c r="B28" i="3"/>
  <c r="H4" i="1" l="1"/>
  <c r="E56" i="1"/>
  <c r="G56" i="1" s="1"/>
  <c r="H56" i="1"/>
  <c r="E57" i="1"/>
  <c r="G57" i="1" s="1"/>
  <c r="H57" i="1"/>
  <c r="E58" i="1"/>
  <c r="G58" i="1" s="1"/>
  <c r="H58" i="1"/>
  <c r="E59" i="1"/>
  <c r="G59" i="1" s="1"/>
  <c r="H59" i="1"/>
  <c r="E60" i="1"/>
  <c r="G60" i="1" s="1"/>
  <c r="H60" i="1"/>
  <c r="E61" i="1"/>
  <c r="G61" i="1" s="1"/>
  <c r="H61" i="1"/>
  <c r="E62" i="1"/>
  <c r="G62" i="1" s="1"/>
  <c r="H62" i="1"/>
  <c r="E63" i="1"/>
  <c r="G63" i="1" s="1"/>
  <c r="H63" i="1"/>
  <c r="E64" i="1"/>
  <c r="G64" i="1" s="1"/>
  <c r="H64" i="1"/>
  <c r="E65" i="1"/>
  <c r="G65" i="1" s="1"/>
  <c r="H65" i="1"/>
  <c r="E66" i="1"/>
  <c r="G66" i="1" s="1"/>
  <c r="H66" i="1"/>
  <c r="E67" i="1"/>
  <c r="G67" i="1" s="1"/>
  <c r="H67" i="1"/>
  <c r="E68" i="1"/>
  <c r="G68" i="1" s="1"/>
  <c r="H68" i="1"/>
  <c r="E69" i="1"/>
  <c r="G69" i="1" s="1"/>
  <c r="H69" i="1"/>
  <c r="E70" i="1"/>
  <c r="G70" i="1" s="1"/>
  <c r="H70" i="1"/>
  <c r="E71" i="1"/>
  <c r="G71" i="1" s="1"/>
  <c r="H71" i="1"/>
  <c r="E72" i="1"/>
  <c r="G72" i="1" s="1"/>
  <c r="H72" i="1"/>
  <c r="E73" i="1"/>
  <c r="G73" i="1" s="1"/>
  <c r="H73" i="1"/>
  <c r="E74" i="1"/>
  <c r="G74" i="1" s="1"/>
  <c r="H74" i="1"/>
  <c r="E50" i="1"/>
  <c r="G50" i="1" s="1"/>
  <c r="H50" i="1"/>
  <c r="E51" i="1"/>
  <c r="G51" i="1" s="1"/>
  <c r="H51" i="1"/>
  <c r="E52" i="1"/>
  <c r="G52" i="1" s="1"/>
  <c r="H52" i="1"/>
  <c r="E53" i="1"/>
  <c r="G53" i="1" s="1"/>
  <c r="H53" i="1"/>
  <c r="E39" i="1"/>
  <c r="G39" i="1" s="1"/>
  <c r="H39" i="1"/>
  <c r="E40" i="1"/>
  <c r="G40" i="1" s="1"/>
  <c r="H40" i="1"/>
  <c r="E41" i="1"/>
  <c r="G41" i="1" s="1"/>
  <c r="H41" i="1"/>
  <c r="E42" i="1"/>
  <c r="G42" i="1" s="1"/>
  <c r="H42" i="1"/>
  <c r="E43" i="1"/>
  <c r="G43" i="1" s="1"/>
  <c r="H43" i="1"/>
  <c r="E44" i="1"/>
  <c r="G44" i="1" s="1"/>
  <c r="H44" i="1"/>
  <c r="E47" i="1"/>
  <c r="G47" i="1" s="1"/>
  <c r="H47" i="1"/>
  <c r="E48" i="1"/>
  <c r="G48" i="1" s="1"/>
  <c r="H48" i="1"/>
  <c r="E49" i="1"/>
  <c r="G49" i="1" s="1"/>
  <c r="H49" i="1"/>
  <c r="E23" i="1"/>
  <c r="G23" i="1" s="1"/>
  <c r="H23" i="1"/>
  <c r="E24" i="1"/>
  <c r="G24" i="1" s="1"/>
  <c r="H24" i="1"/>
  <c r="E25" i="1"/>
  <c r="G25" i="1" s="1"/>
  <c r="H25" i="1"/>
  <c r="E26" i="1"/>
  <c r="G26" i="1" s="1"/>
  <c r="H26" i="1"/>
  <c r="E27" i="1"/>
  <c r="G27" i="1" s="1"/>
  <c r="H27" i="1"/>
  <c r="E28" i="1"/>
  <c r="G28" i="1" s="1"/>
  <c r="H28" i="1"/>
  <c r="E29" i="1"/>
  <c r="G29" i="1" s="1"/>
  <c r="H29" i="1"/>
  <c r="E30" i="1"/>
  <c r="G30" i="1" s="1"/>
  <c r="H30" i="1"/>
  <c r="E31" i="1"/>
  <c r="G31" i="1" s="1"/>
  <c r="H31" i="1"/>
  <c r="E32" i="1"/>
  <c r="G32" i="1" s="1"/>
  <c r="H32" i="1"/>
  <c r="E33" i="1"/>
  <c r="G33" i="1" s="1"/>
  <c r="H33" i="1"/>
  <c r="E34" i="1"/>
  <c r="G34" i="1" s="1"/>
  <c r="H34" i="1"/>
  <c r="E35" i="1"/>
  <c r="G35" i="1" s="1"/>
  <c r="H35" i="1"/>
  <c r="E36" i="1"/>
  <c r="G36" i="1" s="1"/>
  <c r="H36" i="1"/>
  <c r="E37" i="1"/>
  <c r="G37" i="1" s="1"/>
  <c r="H37" i="1"/>
  <c r="E38" i="1"/>
  <c r="G38" i="1" s="1"/>
  <c r="H38" i="1"/>
  <c r="H9" i="1"/>
  <c r="H12" i="1"/>
  <c r="H13" i="1"/>
  <c r="H16" i="1"/>
  <c r="H17" i="1"/>
  <c r="H19" i="1"/>
  <c r="H20" i="1"/>
  <c r="E9" i="1"/>
  <c r="G9" i="1" s="1"/>
  <c r="E12" i="1"/>
  <c r="G12" i="1" s="1"/>
  <c r="E13" i="1"/>
  <c r="G13" i="1" s="1"/>
  <c r="E16" i="1"/>
  <c r="G16" i="1" s="1"/>
  <c r="E17" i="1"/>
  <c r="G17" i="1" s="1"/>
  <c r="E19" i="1"/>
  <c r="G19" i="1" s="1"/>
  <c r="E20" i="1"/>
  <c r="G20" i="1" s="1"/>
  <c r="G75" i="1" l="1"/>
  <c r="C33" i="3" s="1"/>
  <c r="G54" i="1"/>
  <c r="C32" i="3" s="1"/>
  <c r="G45" i="1"/>
  <c r="C31" i="3" s="1"/>
  <c r="G21" i="1"/>
  <c r="C30" i="3" s="1"/>
  <c r="G14" i="1"/>
  <c r="C29" i="3" s="1"/>
  <c r="B37" i="3"/>
  <c r="B36" i="3"/>
  <c r="B35" i="3"/>
  <c r="E8" i="1" l="1"/>
  <c r="G8" i="1" s="1"/>
  <c r="E7" i="1"/>
  <c r="G7" i="1" s="1"/>
  <c r="E6" i="1"/>
  <c r="G6" i="1" s="1"/>
  <c r="E5" i="1"/>
  <c r="G5" i="1" s="1"/>
  <c r="G4" i="1"/>
  <c r="H8" i="1" l="1"/>
  <c r="H7" i="1"/>
  <c r="H6" i="1"/>
  <c r="H5" i="1"/>
  <c r="G10" i="1" l="1"/>
  <c r="G86" i="1" s="1"/>
  <c r="C28" i="3" l="1"/>
  <c r="C35" i="3" l="1"/>
  <c r="C37" i="3" s="1"/>
  <c r="C36" i="3" s="1"/>
  <c r="G84" i="1"/>
  <c r="G85" i="1" s="1"/>
</calcChain>
</file>

<file path=xl/sharedStrings.xml><?xml version="1.0" encoding="utf-8"?>
<sst xmlns="http://schemas.openxmlformats.org/spreadsheetml/2006/main" count="247" uniqueCount="185">
  <si>
    <t>počet</t>
  </si>
  <si>
    <t>Názov spoločnosti:</t>
  </si>
  <si>
    <t>Adresa:</t>
  </si>
  <si>
    <t>PSČ, Mesto:</t>
  </si>
  <si>
    <t>kontaktná osoba:</t>
  </si>
  <si>
    <t>tel:</t>
  </si>
  <si>
    <t>IČO:</t>
  </si>
  <si>
    <t>DIČ:</t>
  </si>
  <si>
    <t>IČ DPH:</t>
  </si>
  <si>
    <t>..................................................................................................</t>
  </si>
  <si>
    <t>Pomôcky - IKT</t>
  </si>
  <si>
    <t>Podrobný opis</t>
  </si>
  <si>
    <t>Cena/spolu bez DPH</t>
  </si>
  <si>
    <t>Cena/ks bez DPH</t>
  </si>
  <si>
    <t>Cena/ks 
s DPH</t>
  </si>
  <si>
    <t>Cena/spolu
s DPH</t>
  </si>
  <si>
    <t>položka</t>
  </si>
  <si>
    <t>DPH:</t>
  </si>
  <si>
    <t>predpokladaná doba dodania:</t>
  </si>
  <si>
    <t>Názov predmetu zákazky:</t>
  </si>
  <si>
    <t>Slovník spoločného obstarávania ( Kód CPV):</t>
  </si>
  <si>
    <t>Príloha č. 1 - Návrh na plnenie kritérií</t>
  </si>
  <si>
    <t>Gymnázium,  Z. Fábryho 1, 079 01 Veľké Kapušany, IČO: 00161250
Kód výzvy: OPLZ-PO1/2018/DOP/1.1.1-03
Kód ITMS2014+: 312011U361
 ,,Zvýšenie kvality výchovno-vzdelávacieho procesu na Gymnáziu - Gimnáziu, Veľké Kapušany“</t>
  </si>
  <si>
    <t>Finančná gramotnosť – nástenná tabuľa</t>
  </si>
  <si>
    <t>Bankovky - sada</t>
  </si>
  <si>
    <t>Finančná Sloboda hra</t>
  </si>
  <si>
    <t>Finančná sloboda Reality</t>
  </si>
  <si>
    <t>Sada senzorov pohybu, teploty, vlhkosti, smart zásuvky</t>
  </si>
  <si>
    <t>Mikroskop učiteľský</t>
  </si>
  <si>
    <t>Kostra človeka</t>
  </si>
  <si>
    <t>Model štruktúra kosti</t>
  </si>
  <si>
    <t>Model Figúra určená na demonštráciu svalov, v pomere 1/3 k životnej veľkosti, 2-dielna.</t>
  </si>
  <si>
    <t>Model Rez ľudskej hlavy</t>
  </si>
  <si>
    <t>Model Neuroanatomický mozog, 8-dielny</t>
  </si>
  <si>
    <t>Model vývoj zubov</t>
  </si>
  <si>
    <t>Vývoj tehotenstva - embrya</t>
  </si>
  <si>
    <t>Anatómia – trvalé preparáty</t>
  </si>
  <si>
    <t>Dôsledky fajčenia 3D zobrazenie</t>
  </si>
  <si>
    <t>Základná sada pre simuláciu úrazov</t>
  </si>
  <si>
    <t>CD – Kostra človeka</t>
  </si>
  <si>
    <t>CD – Tráviaca sústava</t>
  </si>
  <si>
    <t>CD – Nervová sústava</t>
  </si>
  <si>
    <t>CD – Dýchacia sústava</t>
  </si>
  <si>
    <t>CD - Cievna sústava</t>
  </si>
  <si>
    <t>Školské zábavné súpravy Chémia a svetlo</t>
  </si>
  <si>
    <t>Elektronická digitálna váha 1000/0,01g</t>
  </si>
  <si>
    <t>Sieťka s keramickým stredom</t>
  </si>
  <si>
    <t xml:space="preserve">Držiak na skúmavky </t>
  </si>
  <si>
    <t>Skúmavky</t>
  </si>
  <si>
    <t>Zátky do skúmaviek gumené</t>
  </si>
  <si>
    <t>Tyčinky</t>
  </si>
  <si>
    <t>fyzickogeografická a politická mapa Afriky</t>
  </si>
  <si>
    <t>fyzickogeografická a politická mapa Austrálie</t>
  </si>
  <si>
    <t>fyzickogeografická a politická mapa Severnej Ameriky</t>
  </si>
  <si>
    <t>fyzickogeografická a politická mapa Južnej Ameriky</t>
  </si>
  <si>
    <t>fyzickogeografická a politická mapa Európy</t>
  </si>
  <si>
    <t>nástenná tabuľa Formovanie povrchu Zeme - vonkajšími silami</t>
  </si>
  <si>
    <t>DVD - Zem ako vesmírne teleso, Západná a stredná Afrika, Alpy, Stredná Európa</t>
  </si>
  <si>
    <t>DVD - Mexiko a karibská oblasť, Brazília a laplatská oblasť, Čas na Zemi, Mestá Európy-západná Európa</t>
  </si>
  <si>
    <t>DVD - Východná Afrika, Výchdná Ázia, Krajina ako prostriedok života na zemi, Mestá Európy-stredomorská Európa</t>
  </si>
  <si>
    <t>CD – Základy kartografie</t>
  </si>
  <si>
    <t>CD – Základy kartografie – Testy a cvičenia</t>
  </si>
  <si>
    <t>CD – Slovenská republika – Testy a cvičenia</t>
  </si>
  <si>
    <t>Horniny</t>
  </si>
  <si>
    <t>Telúrium</t>
  </si>
  <si>
    <t>Hygrometer</t>
  </si>
  <si>
    <t>Zrážkomer so stojanom</t>
  </si>
  <si>
    <t>Meteorologická stanica</t>
  </si>
  <si>
    <t>PG -Pomôcky –FYZ</t>
  </si>
  <si>
    <t xml:space="preserve">FG - Pomôcky -  OBN spolu s DPH </t>
  </si>
  <si>
    <t>PG -Pomôcky – CHE</t>
  </si>
  <si>
    <t>PG -Pomôcky – GEG</t>
  </si>
  <si>
    <t>PG -Pomôcky –  BIO</t>
  </si>
  <si>
    <t xml:space="preserve">PG - Pomôcky -  BIO spolu s DPH </t>
  </si>
  <si>
    <t xml:space="preserve">PG - Pomôcky -  CHE spolu s DPH </t>
  </si>
  <si>
    <t xml:space="preserve">PG - Pomôcky -  FYZ spolu s DPH </t>
  </si>
  <si>
    <t>39162200-7  Učebné pomôcky a zariadenia</t>
  </si>
  <si>
    <t>2.1.1.</t>
  </si>
  <si>
    <t>2.1.2.</t>
  </si>
  <si>
    <t>2.1.3.</t>
  </si>
  <si>
    <t>2.1.4.</t>
  </si>
  <si>
    <t>Solu učebné pomôcky pre PISA gramotnosti bez DPH:</t>
  </si>
  <si>
    <t>Solu učebné pomôcky pre PISA gramotnosti s DPH:</t>
  </si>
  <si>
    <t>Flipchart – keramický, mobilný, Al rám</t>
  </si>
  <si>
    <t>zelené laserové ukazovadlo</t>
  </si>
  <si>
    <t>Inteligentná žiarovka</t>
  </si>
  <si>
    <t>Mikroskop + pitevná súprava</t>
  </si>
  <si>
    <t>Tlakomer + zdroj</t>
  </si>
  <si>
    <t>Spirometer s pulzoximetrom</t>
  </si>
  <si>
    <t>Glukomery</t>
  </si>
  <si>
    <t xml:space="preserve">Osobná váha s telesnou analýzou </t>
  </si>
  <si>
    <t xml:space="preserve">CPR Resustitačné torzo </t>
  </si>
  <si>
    <t>Program na tvorbu testov</t>
  </si>
  <si>
    <t>Programovateľná stavebnica + rozšírenie programovateľnej stavebnice</t>
  </si>
  <si>
    <t>Minimálne parametre alebo ekvivalent:
Interaktívny, sieťový, multilicenčný program na tvorbu interaktívnych úloh. Licencia sa požaduje časovo neobmedzená. Je možné ju použiť na všetkých žiackych a učiteľských počítačoch. V programe je možné vytvárať testy s využitím 12 úloh : Otázky s výberom jednej odpovede, Pexeso, Priradenie dvojíc pojmov, Zaradenie slov do skupín, Usporiadanie pojmov alebo viet do správneho poradia, Výber viacerých odpevedí, Popis obrázku, Dvojice, Puzzle, Hádaj slovo, Tajnička, Doplň slová. Program využíva rozhranie v ktorom je možné prideľovať testy a dokumenty žiakom a získať okamžite spätnú väzbu o ich riešení.</t>
  </si>
  <si>
    <t>Kovový držiak na skúmavku s nastaviteľným priemerom s drevenou rúčkou.Rozmery priemer 17 -20 mm, dĺžka 225 -250 mm
Alebo ekvivalent.</t>
  </si>
  <si>
    <t>Skúmavka s guľatým dnom 16 -20 mm, dĺžka 160 -180 mm
Alebo ekvivalent.</t>
  </si>
  <si>
    <t xml:space="preserve">PG -Pomôcky – GEG spolu s DPH </t>
  </si>
  <si>
    <t>Prístup do databázy testov + online testovanie žiakov 1 rok 
+ klipart</t>
  </si>
  <si>
    <t>FG - Pomôcky - OBN</t>
  </si>
  <si>
    <t>ČG -Pomôcky –SJSL/MJL</t>
  </si>
  <si>
    <t>Náučná tabuľa – Vzory – podstatné mená</t>
  </si>
  <si>
    <t>Náučná tabuľa – pády a pádové otázky</t>
  </si>
  <si>
    <t>Náučná tabuľa - časovanie</t>
  </si>
  <si>
    <t>Náučná tabuľa – vybrané slová</t>
  </si>
  <si>
    <t>Náučná tabuľa – vybrané slová po B a M</t>
  </si>
  <si>
    <t>Náučná tabuľa – Vzory – Prídavné mená</t>
  </si>
  <si>
    <t xml:space="preserve">ČG -Pomôcky –SJSL/MJL spolu s DPH </t>
  </si>
  <si>
    <r>
      <t xml:space="preserve">Učebné pomôcky k projektu  ,,Zvýšenie kvality výchovno-vzdelávacieho procesu na Gymnáziu - Gimnáziu, Veľké Kapušany“
</t>
    </r>
    <r>
      <rPr>
        <sz val="12"/>
        <rFont val="Times New Roman"/>
        <family val="1"/>
        <charset val="238"/>
      </rPr>
      <t>- 2.1.1. zariadenie a vybavenie (bežný výdavok) - PG -Pomôcky - BIO
- 2.1.2. zariadenie a vybavenie (bežný výdavok) -PG -Pomôcky  - GEG
- 2.1.3. zariadenie a vybavenie (bežný výdavok) - PG -Pomôcky  - CHE
- 2.1.4. zariadenie a vybavenie (bežný výdavok) - PG -Pomôcky –FYZ
- 2.1.5. zariadenie a vybavenie (bežný výdavok) -MG -Pomôcky –INF
- 2.1.6. zariadenie a vybavenie (bežný výdavok) - FG -Pomôcky –OBN
- 2.1.7. zariadenie a vybavenie (bežný výdavok) - ČG -Pomôcky –SJSL/MJL</t>
    </r>
  </si>
  <si>
    <t>MG -Pomôcky –INF</t>
  </si>
  <si>
    <t xml:space="preserve">MG -Pomôcky –INF spolu s DPH </t>
  </si>
  <si>
    <t>2.1.7.</t>
  </si>
  <si>
    <t>2.1.5.</t>
  </si>
  <si>
    <t>2.1.6.</t>
  </si>
  <si>
    <t>Centrálna jednotka pre inteligentnú domácnosť</t>
  </si>
  <si>
    <r>
      <rPr>
        <sz val="12"/>
        <color theme="1"/>
        <rFont val="Times New Roman"/>
        <family val="1"/>
        <charset val="238"/>
      </rPr>
      <t>Súhlasím s tým, aby táto cenová ponuka predložená na základe výzvy na predloženie cenovej ponuky bola okrem využitia pre určenie predpokladanej hodnoty zákazky využitá a vyhodnotená v následnom zadávaní zákazky s nízkou hodnotou, ak to bude uplatniteľné:</t>
    </r>
    <r>
      <rPr>
        <b/>
        <sz val="12"/>
        <color theme="1"/>
        <rFont val="Times New Roman"/>
        <family val="1"/>
        <charset val="238"/>
      </rPr>
      <t xml:space="preserve">
</t>
    </r>
    <r>
      <rPr>
        <b/>
        <sz val="14"/>
        <color theme="1"/>
        <rFont val="Times New Roman"/>
        <family val="1"/>
        <charset val="238"/>
      </rPr>
      <t>áno / nie*</t>
    </r>
  </si>
  <si>
    <r>
      <t>Dátum, meno, priezvisko, podpis (prípadne pečiatka)</t>
    </r>
    <r>
      <rPr>
        <b/>
        <vertAlign val="superscript"/>
        <sz val="11"/>
        <color theme="1"/>
        <rFont val="Times New Roman"/>
        <family val="1"/>
        <charset val="238"/>
      </rPr>
      <t>1</t>
    </r>
    <r>
      <rPr>
        <b/>
        <sz val="11"/>
        <color theme="1"/>
        <rFont val="Times New Roman"/>
        <family val="1"/>
        <charset val="238"/>
      </rPr>
      <t>:</t>
    </r>
  </si>
  <si>
    <r>
      <t xml:space="preserve">* nehodiace sa preškrtnite
</t>
    </r>
    <r>
      <rPr>
        <vertAlign val="superscript"/>
        <sz val="10"/>
        <color theme="1"/>
        <rFont val="Times New Roman"/>
        <family val="1"/>
        <charset val="238"/>
      </rPr>
      <t xml:space="preserve">1 </t>
    </r>
    <r>
      <rPr>
        <sz val="10"/>
        <color theme="1"/>
        <rFont val="Times New Roman"/>
        <family val="1"/>
        <charset val="238"/>
      </rPr>
      <t>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r>
  </si>
  <si>
    <t>popis a vlastnosti : Vlnová dĺžka: 532 nm Max. výkon: Pmax&lt; 1 mW Trieda laseru: II Rozmery lúča: 3 mm Prevádzková doba: 6 hodín (minimálna.) Rozmery: 158 mm (D), priemer 13 mm.
Alebo ekvivalent.</t>
  </si>
  <si>
    <t>Nástenná tabuľa vo formáte 100x140 cm, opisuje na dvoch stranách základné všeobecné ekonomické pojmy a základné pojmy týkajúce sa osobných financií. Súčasťou nástennej tabule je 20 tabuliek vo formáte A4 alebo ekv.</t>
  </si>
  <si>
    <t>sada obsahuje: obojstranne potlačené Euro bankovky z pevného papiera s dĺžkou 9-12cm. Obsah min.: 65ks bankoviek / 500€ - 5ks / ostatné bankovky - po 10 ks alebo ekv.</t>
  </si>
  <si>
    <t>Strategická stolová hra ktorej hlavným účelom je že hráči robia finančné rozhodnutia počas pomyselných 30 rokov života a zisťujú, aký vplyv mali tieto rozhodnutia na ich finančnú budúcnosť. Úlohou hráčov je splniť životné ciele, ako napr. vlastné bývanie, dovolenka a finančná nezávislosť na dôchodku. Alebo ekvivalent.</t>
  </si>
  <si>
    <t>Ide o rozšírenie (nadstavbu) hry Finančnej hry Sloboda pod názvom Reality. Obsahuje témy: Vyskúšať si kúpiť-predať nehnuteľnosť , rôzne druhy hypoték, ďalšie investovanie peňazí do rodiny, rast a pokles nájomného, neplatiaci nájomník, požiar. Alebo ekv.</t>
  </si>
  <si>
    <t>Minimálne parametre alebo ekvivalent:
- webove rozhranie, v ktorom sa dá ľahko a rýchlo prideľovať testy a dokumenty žiakom a získať okamžite spätnú väzbu o ich riešení.  Učiteľ môže priradiť žiakom už hotové testy z databázy alebo vložiť svoje vlastné. Súčasťou prístupu do databázy je aj tzv.  klipart (knižnica obrázkov a tém)</t>
  </si>
  <si>
    <t>Inteligentný reproduktor s mikrofónom (hlasový asistent s reproduktorom) - centrálna jednotka ovládaná hlasom, 
podporované OS: Android a iOS, pásma WiFi 2.4 ghz, 5 ghz ; počet mikrofónov - 2; Podpora Spotifi ; napájanie sieťové alebo ekv.</t>
  </si>
  <si>
    <t>Inteligentná LED žiarovka – s päticou E27, až 16 miliónov farieb, ovládanie cez aplikáciu v telefóne, stmievateľná, nastavenie farby teploty, hlasové ovládanieovládané hlasom, mobilom a cez internet.
Príkon: 10W; Svetelný tok: 800lm; Alebo ekv.</t>
  </si>
  <si>
    <t>sada obsahuje:
1. Detektor pohybu batériový, kompatibilný s Google Assistant, pripojenie cez WiFi, notifikácia do mobilu, samostatne funkčná jednotka, aplikácia  pre Android a iOS.
2. Inteligentná zásuvka ovládaná cez WiFi, funguje samostatne, počet zásuviek: 1, meranie spotreby energie, 3450 W max. zaťaženie aplikácia  pre Android a iOS
3. Detektor - bezdrôtový, meria teplotu a vlhkosť, batérie súčasťou balenia, mini rozmery,  LED dióda, batérie 1x CR123A s výdržou až 18 mesiacov, bezplatná cloudové služba pre diaľkový dohľad, reguláciu, automatizáciu a záznam dát (1 rok záznamu), MQTT, API integrácie, WiFi
alebo ekv.</t>
  </si>
  <si>
    <t>popis:
Biologický mikroskop s kovovým telom a sklenenými achromatickými šošovkami. Zväčšenie do 600x. Mikroskop s monokulárnou hlavou, 15xWF okulárom a tromi výmennými achromatickými objektívmi: 4x, 10x, 40x. Dvojitá zameriavacia regulácia. alebo ekvivalent.
súčasťou mikroskopu je aj pitevná- preparačná súprava obsahuje : 1 pravítko 15 cm, 1 držiak čepele skalpelu č.4, 5 skalpelových nožov č.20, 1 pipeta, 1 pár nožníc  rovný 14 cm, 1 pijavá sonda s plastovou rukoväťou 13 cm, 1 ihlu s plastovou rukoväťou 13,5 cm, 1 pár klieští tupá špička 11,5 cm, Rozmery: približne  7,6 x 17 cm. alebo ekv.</t>
  </si>
  <si>
    <t>Stereoskopický mikroskop s reguláciou medziočnej vzdialenosti. Otočná hlava okuláru o 360° s dvoma 10x okulármi. Mikroskop má štyri achromatické objektívy 4x, 10x, 40x a 100x ;  Dvojité ostrenie - hrubé a jemné s mikrometrickým posuvom pozorovacej platformy; Regulovateľný spodný svetelný zdroj 12V/12W s irisovou clonou a držiakom filtrov. Celokovový stojan, klasický a ergonomický tvar. Alebo ekv.</t>
  </si>
  <si>
    <t>Kostra predstavuje flexibilný model, pri ohnutí chrbtie model zostáva v danej polohe. Na kostre sú tiež znázornené vyčnievajúce miechové nervy a stavcové tepny, ako aj dorsolaterálny pošmyknutý disk medzi 3. a 4. bedrovými stavcami. 
Model je vyrobený z odolného, ​​nerozbitného syntetického materiálu
Obsahuje:
 3-dielnu lebku s individuálne vloženými zubami
• takmer realistická hmotnosť okolo 200 kostí
• ľahko odstrániteľné končatiny
kostra je na stabilnom kovovom stojane s 5 kolieskami 
alebo ekv.</t>
  </si>
  <si>
    <t>podrobný model kostnej štruktúry zobrazuje trojrozmerný prierez lamelovej kosti, ukazujúci typickú štruktúru dutej kosti zväčšenej 80-krát. Model kostnej štruktúry ukazuje rôzne roviny v priečnom a pozdĺžnom reze cez všetky úrovne kosti, ako aj dvojúrovňový rez vnútornou štruktúrou kostnej drene. Dodávanie sa požaduje s podstavcom.
rozmer cca 26 x 19 x 14,5 cm alebo ekv.</t>
  </si>
  <si>
    <t>model ľudskej hlavy disponuje dvoma pohľadmi do vnútra hlavy. Mediálny a čelný rez ľudskou hlavou.Reliéfny model ukazuje dôležité anatomické štruktúry hlavy človeka v detailoch. Medzi anatomické štruktúry, ktoré sú zahrnuté do modelu, patrí napríklad prierez mozgom, miechou aj vedľajšími nosnými dutinami. Model umožňuje simulovať umiestnenie štruktúr, ktoré je možné identifikovať pri pitve hlavy. 
Na modely sú viditeľné :
Čelová kosť,spánková kosť ,Spodná i horná čeľusť , Mozoček ,hrtanová príchlopka, Slzna žľaza, Predsieň dutiny ústnej, Nosova prepážka, Žuvací sval ,tvarový sval. Rozmer cca 41 x 31 x 5 cm alebo ekv.</t>
  </si>
  <si>
    <t>Model vývoja chrupu je odlievaný z prírodnej vzorky, 4 hornej a dolnej polovice čeľustí, 4 rôznych fázach vývoja chrupu:  novo-narodené, 5 ročné dieťa,  9 ročné dieťa, mladý dospelý človek. Rozmer cca 33x10x20cm. Alebo ekvivalent</t>
  </si>
  <si>
    <t>8 modelov, ktoré znázorňujú štádiá vývoja. Všetky modely sú samostatne na stojanoch.
Embryo 1. mesiaca
Embryo 2. mesiaca
Embryo 3. mesiaca
Plod 4. mesiaca (priečne ležanie)
Plod 5. mesiaca (pozícia v Breech)
Plod 5. mesiaca (priečny lež)
Plod 5. mesiaca (normálna poloha)
Plod 7. mesiaca
alebo ekv.</t>
  </si>
  <si>
    <t>Popis a vlastnosti:
Profesionálny spirometer s dvomi funkciami.  Meria hodnoty parametrov dýchania ako aj kyslíkovú saturáciu krvi a hodnotu pulzu. Prístroj je vhodný aj na monitorovanie pľúcnych funkcií. Vstavaný snímač pohybov a zrýchlenia zabezpečuje, že prístroj automaticky rozpoznávahodnoty namerané v bdelom stave a hodnoty namerané v pokoji (napr. pred spaním). Súčasťou dodávky prístroja je softvérový produkt , ktorý slúži na počítačové vyhodnotenie nameraných údajov. Namerané údaje je môžné archivovať, vytlačiť alebo ich porovnávať s výsledkami nasledujúcich meraní. Prístroj je vybavený dotykovým displejom s rozkladom 128x64 pixlov. Súčasťou prísroja je aj jednorazová turbína s papierovým náustkom. alebo ekv.</t>
  </si>
  <si>
    <t>Váha meria všetky hodnoty zloženia tela za približne 15 sekúnd. zobrazuje 5 segmentálnych hodnôt tuku a svalov - pre obe ruky, nohy a trup. Súčasťou dodávky sú batérie, slovenský manuál vrátane návodu na obsluhu.
Technické parametre: Percento telesného tuku - 0,1 % Percento telesné vody - 0,1 % Podiel svalovej hmoty - 0,1 kg Hmotnosť kostí - 0,1 kg Bazálny metabolizmus - kcal/kJ Kapacita váženia - 150 kg Presnosť váženia - 100 g BMI alebo ekv.</t>
  </si>
  <si>
    <t>Sety min. v zložení : Ľudské telo, parazity -ľudské a živičíšne, všeobecná biológia, rozmnožovanie živočíchov, reprodukcia a vývoj bunky, baktérie a jednobunkové organizmy alebo ekvivalent.</t>
  </si>
  <si>
    <t>Tabula s ručne maľovanými modelmi orgánov detailne zachytáva následky zneužívania tabaku na naše orgány. Rozmery: cca. 71x68 cm²   alebo ekv.</t>
  </si>
  <si>
    <t>Obsah súpravy: krvácajúce rany ( s vakom na uskladnenie a pumpovým mechanizmom): 1 otvorená amputácia; 1 otvorená zlomenina (fraktúra) na humeruse; 1 fraktúra na tibii; 1 otvorené poranenie hrudníka; 1 strelná rana na dlani. Nekrvácajúce rany: 24 rôznych upevniteľných tržných rán a fraktúr. Doplnky líčidiel: 1 fľaša líčidla schnúcej krvi; 1pkg metyl celulózy na zahustenie krvi; 3 pkg krvného prášku, pre každých 4,5 litra krvi; ; 1 telové lepidlo na prelepenie rán; 1 živicový model poranenia; 1 pkg rozbitého plexi skla pre modelovanie poranení spôsobených sklom; 4 druhy mastného farbiva: biele, modré, hnedé, červené; 4 odkladacie vaky s pumpovým mechanizmom; 1 prachový hmlový sprej; 3 špachtle; 3 štipce na jazyk. všetky časti sú uložené v skaldovacom boxe. Alebo ekv.</t>
  </si>
  <si>
    <t>Program obsahuje interaktívne úlohy s možnosťou výberu stupňa obťažnosti﻿, min.8 interaktívnych výučbových stránok s animáciami.
CD je sieťová verzia, 1 aktivácia na školskom serveri. Alebo ekv.</t>
  </si>
  <si>
    <t>Program obsahuje interaktívne úlohy s možnosťou výberu stupňa obťažnosti﻿, min.29 interaktívnych výučbových stránok s animáciami  priebehu spracovania potravy.
CD je sieťová verzia, 1 aktivácia na školskom serveri. Alebo ekv.</t>
  </si>
  <si>
    <t>Program obsahuje interaktívne úlohy s možnosťou výberu stupňa obťažnosti﻿, min.23 interaktívnych výučbových stránok s animáciami  priebehu prenosu nervového vzruchu
CD je sieťová verzia, 1 aktivácia na školskom serveri. Alebo ekv.</t>
  </si>
  <si>
    <t>Program obsahuje interaktívne úlohy s možnosťou výberu stupňa obťažnosti﻿, min.23 interaktívnych výučbových stránok s animáciami  priebehu procesu dýchania a výmeny plynov v alveolách
CD je sieťová verzia, 1 aktivácia na školskom serveri. Alebo ekv.</t>
  </si>
  <si>
    <t>Program obsahuje interaktívne úlohy s možnosťou výberu stupňa obťažnosti﻿, min.23 interaktívnych výučbových stránok s animáciami  priebehu cyklu práce srdca a krvného obehu
CD je sieťová verzia, 1 aktivácia na školskom serveri. Alebo ekv.</t>
  </si>
  <si>
    <t>Kvalitné prevedenie neuroanatomického modelu ľudského mozgu. Na pravej polovici sú farebne odlíšené mozgové laloky. Ľavá polovica ukazuje pre a post centrálne oblasti, Broca (centrum motorickej reči) a Wernicke (senzorické centrum reči) oblasti. Skladá sa z 8 častí. Veľkosť modelu cca : 14x14x17,5 cm. Mozog je dodávaný na odnímateľnom základe.alebo ekv.</t>
  </si>
  <si>
    <t>Hlavé funkcie a  a vlastnosti  tlakomeru::
• systém Intelli Sense - komfortné nafukovanie manžety, minimalizuje tlak manžety počas merania
• ovládanie jedným tlačidlom – 
•  displej zobrazuje všetky odmerané údaje súčasne (rozmer displeja min. 6,4 x 8 cm)
• detekcia arytmie - nepravidelných pulzov
• detekcia pohybu tela počas merania
• indikátor vysokého krvného tlaku 
• grafický ukazovateľ úrovne krvného tlaku
• kontrola správneho nasadenia a utiahnutia manžety (Farebný LED indikátor)
• pamäť pre dvoch užívateľov na 2 x 100 nameraných hodnôt vrátane dátumu a času
• režim HOSŤ - meranie je možné aj bez uloženia výsledkov do pamäte 
• upozornenie na nebezpečnú rannú hypertenziu - týždenné priemery (spätne za 2 mesiace), rozdelené na ranné a večerné hodnoty
• výdrž batérií až 1000 meraní
• súčasťou tlakomeru je sieťový adaptér 6V/500mA alebo ekv.</t>
  </si>
  <si>
    <t>prístroj určený pre seba-kontrolu glukózy, cholesterolu a triglyceridov
Automatické zapnutie pásu podľa vloženia.
Kapacita pamäte do 500 výsledkov testov
Indikácia priemernej hladiny glukózy za posledných 7, 14, 21, 28 dní
Veľký displej. Súčasťou balenie je 10 prúžkov a 10 ks. sterilných ihiel
alebo ekv.</t>
  </si>
  <si>
    <t xml:space="preserve">CPR figurína-beloch- umožňuje reagovať na zvuk. Oslovením figuríny sa otvoria oči, čo robí resuscitáciu  realistickú. Horná časť tela je oblečená v bunde so zipsom, zobrazuje všetky dôležité anatomické orientačné body na ľudskom tele. Správny záklon hlavy, individuálny pulz a pohyblivá čeľusť dokážu demonštrovať reálnu situáciu pri resuscitácii človeka. 
Po dosiahnutí správnej hĺbky kompresie pri resuscitácii bude figurína vydávať tón. Obsah balenia:
    5 tvárových častí k výmene
    25 vzduchových nádob
    prenosná taška
    dezinfekčný roztok
    bunda so zipsom
Rozmer cca :78x39x26cm,váha do 8kg. Alebo ekv. </t>
  </si>
  <si>
    <t xml:space="preserve">Obsah súpravy: 7 prehľadných kariet obsahujúcich; návod; chemikálie; pomôcky; bezpečnostné upozornenia; postup; teoretické vysvetlenie; metodické poznámky a tipy pre učiteľov na osobitných kartách; učiteľský manuál hlbšie pojednávajúci jednotlivé témy súpravy.
Pokusy ktoré je možné realizovať:
Peroxyoxalátová chemiluminiscencia
Experimenty s hydrogélmi
Fotochemická modrotlač – kyanotypia
Fotosyntetická tlač
Pyroluminiscencia
Pokusy s fosforescenciou
Pokusy s fluorescenciou
Súprava je umiestnená v kufríku. Alebo ekv.
</t>
  </si>
  <si>
    <t>popis a vlastnosti:
Vysokokapacitná váha s váživosťou až do 1000g s presnosťou 0,01g.
Váži v jednotkách g (gram), ozt (trojská unca), ct (karát)
Vysokopresné počítanie kusov
Vážiaca podložka priemeru  min. 11 cm
min. 9cm plastový ochranný kryt
Nastavitelné nožičky a vstavaná vodováha
obsahuje dva LED displeje 1 vpredu a 1 vzadu
Programovateľné automatické vypnutie
Vstavaná batéria a priložený AC adaptér
 port pre komunikáciu s počítačom, otvorený komunikačný protokol
alebo ekv.</t>
  </si>
  <si>
    <t>Stred z keramických vlákien, bez azbestu, vhodné pre ohrev látok s Bunsen kahanom. Umožňuje dosiahnutie rovnomerného rozloženia teploty bez priameho kontaktu s plameňom.Rozmer min. 150x150 max 200x200 mm alebo ekvivalent.</t>
  </si>
  <si>
    <t>Zátky do skúmaviek vyrobené z gumy -rôzny priemer
min. množstvo - 1kg, potravinárska guma alebo ekv.</t>
  </si>
  <si>
    <t>Tyčinka sklenená s otaveným okrajom, min. dlžka 200mm alebo ekv.</t>
  </si>
  <si>
    <t>Všeeobecnogeografická mapa Afriky má zhodné znázornenie hlavných zložiek polohopisu a výškopisu, ako aj farebné znázornenie terénu, pričom zvolená farebná škála je vyvážená, sprostredkováva členitý obraz povrchu a výrazné reliéfne znázornenie výškových pomerov. Priestorový dojem zvyšuje plasticky pôsobiace tieňovanie. Rozmer min. 160x120cm alebo ekv.</t>
  </si>
  <si>
    <t>Fóliovaná mapa kontinentu Austrália  a Nový Zéland, mierka 1:5 000 000 s drevenou lištou, rozmer 140x110cm alebo ekv.</t>
  </si>
  <si>
    <t>nástenná mapa - Severná Amerika - všeobecnogeografická. Rozmer min. 160x120cm alebo ekv.</t>
  </si>
  <si>
    <t>nástenná mapa - Južná Amerika - všeobecnogeografická. Rozmer min. 160x120cm alebo ekv.</t>
  </si>
  <si>
    <t>Obojstranná mapa Európy - všeobecnogeografická a politická . Mapa zobrazuje  členitosti pobrežia, povrchu, vodstva a jednotlivých zemepisných oblastí. Politická mapa napomáha vyhľadať jednotlivé štáty, hlavné a veľké mestá, porovnávať rozlohy týchto štátov, oblastí koncentrácie obyvateľstva, významné hospodárske oblasti. Rozmer min. 160x120cm alebo ekv.</t>
  </si>
  <si>
    <t>nástenná mapa min. rozmer 100x70 cm, laminovaná, s lištou z umelej hmoty. Tématika- Formovanie povrchu Zeme - vonkajšími silami- činnosť vetra, činnosť tečúcej vody, formovanie povrchu. Alebo ekv.</t>
  </si>
  <si>
    <t>glóbus politický</t>
  </si>
  <si>
    <t>Glóbus - politický, priemer  min.16 cm a max. 30 cm, slovenská kartografia, plastový podstavec a poludníklebo ekv.</t>
  </si>
  <si>
    <t>glóbus hviezdy</t>
  </si>
  <si>
    <t>Svietiaci glóbus hviezdnej oblohy s priemerom cca 30 cm.alebo ekv.</t>
  </si>
  <si>
    <t>DVD
obsahuje témy:
Zem ako vesmírne teleso  19 min.
 Západná a stredná Afrika  19 min.
 Alpy  19 min.
 Stredná Európa  19 min. alebo ekv.</t>
  </si>
  <si>
    <t>DVD
obsahuje témy:
Mexiko a karibská oblasť  20 min.
 Brazília a laplatská oblasť  21 min.
 Čas na Zemi  19 min.
 Mestá európy - západná Európa  21 min. alebo ekv.</t>
  </si>
  <si>
    <t>DVD
obsahuje témy:
Východná Afrika  22 min.
 Východná Ázia  22 min.
 Krajina ako prostriedok života na Zemi  23 min.
 Mestá Európy - stredomorská Európa  18 min. alebo ekv.</t>
  </si>
  <si>
    <t>Výukové DVD- program obsahuje galériu máp﻿
výučbová časť rozdelená do siedmich základných tém: zobrazenie skutočnosti na mapu, mapa, polohopis a výškopis, Zem, svetové strany, zemské pologule a svetové strany. Program obsahuje 
viac ako 40 názorných animácií. Požaduje sa dodať  sieťovú verzia t.j. aktivácia na školskom serveri, Alebo ekv.</t>
  </si>
  <si>
    <t>Výukové DVD - program obsahuje súbor 6 praktických úloh s rôznym zadaním﻿; súbor 12 cvičení s viac ako 200 otázkami. Požaduje sa dodať  sieťovú verzia t.j. aktivácia na školskom serveri+ aktivačná verzia do 10 počítačov. Alebo ekv.</t>
  </si>
  <si>
    <t xml:space="preserve">Výukové DVD - Program obsahuje 3 okruhy cvičení:
- Urči správnu odpoveď ( vyše 130 otázok v 5 cvičeniach)
 -Umiestni správne na mapu ( 9 cvičení založených na umiestňovaní vyše 600 objektov na 5 tematických mapách, – dva typy zopakovania cvičenia, dvojaká kontrola cvičení, s okamžitou a dodatočnou kontrolou,  nastavenie počtu objektov na umiestňovanie)
- Priraď správnu odpoveď ( vyše 400 úloh založených na spájaní súvisiacich pojmov, vytvorenie správnych trojíc a dvojíc)
Požaduje sa dodať  sieťovú verzia t.j. aktivácia na školskom serveri+ aktivačná verzia do 10 počítačov. alebo ekv.
</t>
  </si>
  <si>
    <t>Súprava hornín ( min.42 ks-ov hornín)- zloženie: 
1. Grafit, 2. Galenit, 3. Sfalerit, 4. Antimonit, 5. Molibdenit, 6. Kalkopirit, 7. Fluorit, 8. Hematit, 9. Limonit, 10. Kasiterit, 11. Kvarc, 12. Volframit, 13. Magnetit, 14. Bauxit, 15. Steatit (mastek), 16. Kaolin, 17. Sľud, 18. Kalcit, 19. Sadra, 20. Fosfor, 21. Kromit,  22. Uhličitan sodný, 23. Ilmenit, 24. Malachit, 25. Realgár, 26. Psilomelán, 27. Perlit, 28. Gabro, 29. Bazalt, 30. Diorit, 31. Andezit, 32. Žula, 33. Riolit, 34. Kanglomerát, 35. Pieskovec, 36. Íľ, 37. Vápenec, 38. Mramor, 39. Kremenec, 40. Bridlice, 41. Pala, 42. Rula 
Horniny su uložené v plastovom boxe. Alebo ekv.</t>
  </si>
  <si>
    <t>Pomôcka názorne objasňuje základné astronomické pojmy a javy: fáza mesiaca, deň/noc, otáčanie a obeh Zeme okolo Slnka a Mesiaca okolo Zeme. Pomôcka má stabilný stojan s modelom Slnka a otočné rameno otáčajúce sa okolo Slnka. Na druhom konci ramena je upevnený systém Zem - Mesiac otáčajúci sa okolo Slnka i vlastnej osi. Os Zeme je naklonená pod uhlom 23,5°. Zem sa otáča ručne. Mechanický reťazový prevod zaisťuje orientáciu zemskej osi podľa ročných období, ktoré sú ukázané na disku umiestnenom v strede pomôcky spolu so zodikálnými súhvezdiami. Technické údaje: priemer Slnka 200 mm, priemer Zeme 150 mm, priemer Mesiaca 35 mm. alebo ekv.</t>
  </si>
  <si>
    <t>Popis: Teplomer a vlhkomer 2v1, uloženie najnižších a najvyšších hodnôt, rozsah merania teploty min. : -10 °C – + 50 °C, rozsah merania vlhkosti min.: 20% – 90%, zobrazenie ideálnej vlhkosti emotikonom, hodiny, alarm. Batériové napájanie, magnet pre prichytenie na kov,Integrovaný stojanček, LCD display alebo ekv.</t>
  </si>
  <si>
    <t>Zrážkomer s kovovým stojanom, ktorý umožňuje priamy odpočet úhrnu zrážok zo stupnice vylisovanej na samotnom zrážkomer. Výška stojana 60-80cm. Alebo ekvivalent.</t>
  </si>
  <si>
    <t>Vlastnosti: min. 7,5" LCD displej s dvoma úrovňami podsvietenia;  meranie vonkajšej teploty od -35°C do +60°C; meranie vnútornej teploty od 0°C do +50°C; meranie vnútornej aj vonkajšej vlhkosti od 20% do 95%.; grafické znázornenie predpovede počasia v 13-tich úrovniach; bezdrôtový senzor s dosahom 60 m v balení; možnosť pripojiť až tri externé senzory a prepínať medzi nimi; čas riadený rádiovým signálom; Kalendár, Duálny budík, Možnosť uchytenia na stenu, Oporný stojan, Ukazovateľ stavu batérie pre hlavnú jednotku aj senzor. Napájanie hlavnej jednotky: 3X AAA batérie alebo AC adaptér, Napájanie senzora: 2X AAA batérie. alebo ekv.</t>
  </si>
  <si>
    <t>nástenná tabuľa min. rozmer 120x160cm zameraná na skloňovanie vzorov podstatných mien.  Pred samotným prehľadom vzorov sa nachádza definícia podstatných mien a vzoru a taktiež vtipne ilustrovaný prehľad pádových otázok.  Alebo ekv.</t>
  </si>
  <si>
    <t>nástenná mapa min.rozmer 100x140 cm,  didaktická pomôcka napomáha zvládnuť učivo z tvaroslovia a prispieva k lepšiemu osvojeniu a používaniu správnych gramatických tvarov v ústnom prejave. Alebo ekv.</t>
  </si>
  <si>
    <t>Náučná tabuľa 2v1 o slovesách a časovaní.  Prehľadne a farebne odlíšené kategórie slovies pomáhajú  osvojiť si určovanie osoby, čísla, času a spôsobu.  Na overenie pochopenia učiva je určená zadná strana tabule.﻿ Min.rozmer 120x160cm. Alebo ekv.</t>
  </si>
  <si>
    <t>Didaktická pomôcka, ktorej podstatnú zložku tvoria ilustrácie, pomôcka prispieva k lepšiemu osvojeniu a pochopeniu významu celého súboru vybraných slov. Min. rozmer 160x120cm. Alebo ekv.</t>
  </si>
  <si>
    <t>Náučná tabuľa min. rozmer 100x140 cm hravou formou prispieva k lepšiemu osvojeniu pravopisu  vybraných slov po B a M, a aj slov odvodených.﻿alebo ekv.</t>
  </si>
  <si>
    <t>Podstatnú zložku didaktickej pomôcky tvorí skloňovanie vzorov prídavných mien a spôsob priradenia ku gramatickej kategórií prídavných mien. Obrázky sú motivované daným vzorom, jeho gramatickou charakteristikou. Na konci tabule je stručný prehľad stupňovania prídavných mien.﻿ Prevedenie 2v1. Min. rozmer 120x160cm alebo ekv.</t>
  </si>
  <si>
    <t>Flipchart s postrannými ramenami, masívnym vyklápacím držiakom papierových blokov s variabilným uchytením všetkých štandardných formátov a vyklápacou odkladacou lištou na odkladanie popisovačov. Základňa v tvare hviezdy s 5-timi kolieskami (2 z nich s aretáciou) pre ľahké posúvanie. Magnetický povrch umožňuje používanie magnetov a keramická úprava povrchu popisovanie za sucha stierateľnými popisovačmi. maximálna výška 205 cm, zastavaná plocha min. 72× 60 cm, rozmery min. 105× 68 cm, hmotnosť cca 15,5 kg.
alebo ekv.</t>
  </si>
  <si>
    <t>Stavebnica je zložená z 2 častí:
1. základná súprava obsahuje 541 dielov, v ktorej ktoré sú potrebné na modelovanie, programovanie a testovanie reálnych robotických zariadení. Základ súpravy tvorí inteligentný mini autonómny počítač, ktorý dokáže riadiť výstupy na základe analýzy dát zo vstupných snímačov. Umožňuje Bluetooth a WiFi komunikáciu s programovaním k záznamu a spracovaniu dát. Stavebnica žiaka motivuje k intenzívnemu premýšľaniu pri hľadaní riešenia problémov, modelovaní konštrukcií, testovaní a overovaní správnosti riešenia. 
Obsah súpravy:
• Dva veľké interaktívne servomotory s integrovaným rotačným senzorom
• Stredný interaktívny servomotor s integrovaným rotačným senzorom
• Ultrazvukový senzor
• Svetelný a farebný senzor
• Gyroskop
• Dva dotykové senzory
• Nabíjacia batéria
• Viacsmerné koleso
• Spojovacie vodiče s konektormi
• Stavebné návody
2. Rozširujúca súprava - obsahuje 853 dielikov pre 6 modelov. Stavebnica obsahuje doplnkové prvky- rôzne druhy prevodov, rotačné, špecifické a unikátne technické diely. umožní vytvoriť a ovládať svoje vlastné robotické tvory, vozidlá, stroje, vynálezy a náročnejšie robotické projekty. Alebo ekv.</t>
  </si>
  <si>
    <t>Inteligentný reproduktor s mikrofónom (hlasový asistent s reproduktorom) - centrálna jednotka ovládaná hlasom mobilom a cez internet,  podporované OS: Android a iOS, Bezdrôtová sieť 802.11b / g / n / ac (2,4 / 5 GHz), Wi-Fi pásma, napájanie 230V, kompatibilné s Google home, Amazon, Alexa a Apple Homekit.
Parametre:
Pripojenie: bluetooth, WiFi
Napájanie. Sieťové
Pásmo Wifi: 2,4GHz, 5 GHz
Podpora Spotifi ;  3,5mm audio výstup
Reproduktory: 3" basový reproduktor , 0,8" výškový reproduktor
alebo ekv.</t>
  </si>
  <si>
    <t>Učebné pomôcky pre PISA gramotnosti</t>
  </si>
  <si>
    <t>Cenová ponuka - Učebné pomôcky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</si>
</sst>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9" x14ac:knownFonts="1">
    <font>
      <sz val="11"/>
      <color theme="1"/>
      <name val="Calibri"/>
      <family val="2"/>
      <charset val="238"/>
      <scheme val="minor"/>
    </font>
    <font>
      <b/>
      <sz val="13"/>
      <name val="Times New Roman"/>
      <family val="1"/>
      <charset val="238"/>
    </font>
    <font>
      <sz val="11"/>
      <name val="Calibri"/>
      <family val="2"/>
      <charset val="238"/>
      <scheme val="minor"/>
    </font>
    <font>
      <sz val="11"/>
      <name val="Times New Roman"/>
      <family val="1"/>
      <charset val="238"/>
    </font>
    <font>
      <u/>
      <sz val="11"/>
      <color theme="10"/>
      <name val="Calibri"/>
      <family val="2"/>
      <charset val="238"/>
      <scheme val="minor"/>
    </font>
    <font>
      <b/>
      <sz val="11"/>
      <name val="Times New Roman"/>
      <family val="1"/>
      <charset val="238"/>
    </font>
    <font>
      <b/>
      <i/>
      <sz val="14"/>
      <name val="Times New Roman"/>
      <family val="1"/>
      <charset val="238"/>
    </font>
    <font>
      <u/>
      <sz val="11"/>
      <color theme="10"/>
      <name val="Times New Roman"/>
      <family val="1"/>
      <charset val="238"/>
    </font>
    <font>
      <b/>
      <sz val="12"/>
      <name val="Times New Roman"/>
      <family val="1"/>
      <charset val="238"/>
    </font>
    <font>
      <b/>
      <sz val="14"/>
      <name val="Times New Roman"/>
      <family val="1"/>
      <charset val="238"/>
    </font>
    <font>
      <b/>
      <sz val="12"/>
      <color theme="1"/>
      <name val="Times New Roman"/>
      <family val="1"/>
      <charset val="238"/>
    </font>
    <font>
      <sz val="11"/>
      <color theme="1"/>
      <name val="Times New Roman"/>
      <family val="1"/>
      <charset val="238"/>
    </font>
    <font>
      <b/>
      <i/>
      <sz val="12"/>
      <name val="Times New Roman"/>
      <family val="1"/>
      <charset val="238"/>
    </font>
    <font>
      <b/>
      <i/>
      <sz val="12"/>
      <color theme="1"/>
      <name val="Times New Roman"/>
      <family val="1"/>
      <charset val="238"/>
    </font>
    <font>
      <b/>
      <i/>
      <sz val="11"/>
      <color theme="1"/>
      <name val="Times New Roman"/>
      <family val="1"/>
      <charset val="238"/>
    </font>
    <font>
      <sz val="13"/>
      <color theme="1"/>
      <name val="Times New Roman"/>
      <family val="1"/>
      <charset val="238"/>
    </font>
    <font>
      <b/>
      <i/>
      <sz val="14"/>
      <color theme="1"/>
      <name val="Times New Roman"/>
      <family val="1"/>
      <charset val="238"/>
    </font>
    <font>
      <i/>
      <sz val="14"/>
      <color theme="1"/>
      <name val="Times New Roman"/>
      <family val="1"/>
      <charset val="238"/>
    </font>
    <font>
      <b/>
      <sz val="11"/>
      <color theme="1"/>
      <name val="Times New Roman"/>
      <family val="1"/>
      <charset val="238"/>
    </font>
    <font>
      <sz val="12"/>
      <name val="Times New Roman"/>
      <family val="1"/>
      <charset val="238"/>
    </font>
    <font>
      <b/>
      <u/>
      <sz val="12"/>
      <color theme="1"/>
      <name val="Times New Roman"/>
      <family val="1"/>
      <charset val="238"/>
    </font>
    <font>
      <b/>
      <i/>
      <u/>
      <sz val="12"/>
      <color theme="1"/>
      <name val="Times New Roman"/>
      <family val="1"/>
      <charset val="238"/>
    </font>
    <font>
      <b/>
      <sz val="11"/>
      <color theme="1"/>
      <name val="Calibri"/>
      <family val="2"/>
      <charset val="238"/>
      <scheme val="minor"/>
    </font>
    <font>
      <sz val="12"/>
      <color theme="1"/>
      <name val="Times New Roman"/>
      <family val="1"/>
      <charset val="238"/>
    </font>
    <font>
      <sz val="11"/>
      <color rgb="FF111111"/>
      <name val="Times New Roman"/>
      <family val="1"/>
      <charset val="238"/>
    </font>
    <font>
      <b/>
      <sz val="14"/>
      <color theme="1"/>
      <name val="Times New Roman"/>
      <family val="1"/>
      <charset val="238"/>
    </font>
    <font>
      <b/>
      <vertAlign val="superscript"/>
      <sz val="11"/>
      <color theme="1"/>
      <name val="Times New Roman"/>
      <family val="1"/>
      <charset val="238"/>
    </font>
    <font>
      <sz val="10"/>
      <color theme="1"/>
      <name val="Times New Roman"/>
      <family val="1"/>
      <charset val="238"/>
    </font>
    <font>
      <vertAlign val="superscript"/>
      <sz val="10"/>
      <color theme="1"/>
      <name val="Times New Roman"/>
      <family val="1"/>
      <charset val="238"/>
    </font>
  </fonts>
  <fills count="7">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105">
    <xf numFmtId="0" fontId="0" fillId="0" borderId="0" xfId="0"/>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2" fillId="0" borderId="0" xfId="0" applyFont="1"/>
    <xf numFmtId="0" fontId="1" fillId="2" borderId="7" xfId="0" applyFont="1" applyFill="1" applyBorder="1" applyAlignment="1">
      <alignment vertical="center" wrapText="1"/>
    </xf>
    <xf numFmtId="0" fontId="3" fillId="0" borderId="0" xfId="0" applyFont="1"/>
    <xf numFmtId="8" fontId="3" fillId="0" borderId="3" xfId="0" applyNumberFormat="1" applyFont="1" applyBorder="1" applyAlignment="1">
      <alignment vertical="center" wrapText="1"/>
    </xf>
    <xf numFmtId="8" fontId="3" fillId="0" borderId="15" xfId="0" applyNumberFormat="1" applyFont="1" applyBorder="1" applyAlignment="1">
      <alignment vertical="center" wrapText="1"/>
    </xf>
    <xf numFmtId="8" fontId="5" fillId="4" borderId="3" xfId="0" applyNumberFormat="1" applyFont="1" applyFill="1" applyBorder="1" applyAlignment="1">
      <alignment vertical="center" wrapText="1"/>
    </xf>
    <xf numFmtId="8" fontId="5" fillId="4" borderId="15" xfId="0" applyNumberFormat="1" applyFont="1" applyFill="1" applyBorder="1" applyAlignment="1">
      <alignment vertical="center" wrapText="1"/>
    </xf>
    <xf numFmtId="0" fontId="3" fillId="0" borderId="16" xfId="0" applyFont="1" applyBorder="1" applyAlignment="1">
      <alignment vertical="top" wrapText="1"/>
    </xf>
    <xf numFmtId="8" fontId="5" fillId="0" borderId="17" xfId="0" applyNumberFormat="1" applyFont="1" applyBorder="1" applyAlignment="1">
      <alignment vertical="center" wrapText="1"/>
    </xf>
    <xf numFmtId="0" fontId="10" fillId="0" borderId="0" xfId="0" applyFont="1"/>
    <xf numFmtId="0" fontId="11" fillId="0" borderId="0" xfId="0" applyFont="1"/>
    <xf numFmtId="0" fontId="12" fillId="0" borderId="0" xfId="0" applyFont="1" applyAlignment="1"/>
    <xf numFmtId="0" fontId="13" fillId="0" borderId="0" xfId="0" applyFont="1"/>
    <xf numFmtId="0" fontId="14" fillId="0" borderId="0" xfId="0" applyFont="1" applyAlignment="1"/>
    <xf numFmtId="0" fontId="12" fillId="0" borderId="8" xfId="0" applyFont="1" applyBorder="1" applyAlignment="1">
      <alignment horizontal="right" indent="3"/>
    </xf>
    <xf numFmtId="0" fontId="12" fillId="0" borderId="10" xfId="0" applyFont="1" applyBorder="1" applyAlignment="1">
      <alignment horizontal="right" indent="3"/>
    </xf>
    <xf numFmtId="0" fontId="12" fillId="0" borderId="12" xfId="0" applyFont="1" applyBorder="1" applyAlignment="1">
      <alignment horizontal="right" indent="3"/>
    </xf>
    <xf numFmtId="0" fontId="12" fillId="0" borderId="0" xfId="0" applyFont="1" applyAlignment="1">
      <alignment horizontal="right"/>
    </xf>
    <xf numFmtId="0" fontId="15" fillId="0" borderId="6" xfId="0" applyFont="1" applyBorder="1" applyAlignment="1">
      <alignment horizontal="left" indent="1"/>
    </xf>
    <xf numFmtId="164" fontId="15" fillId="3" borderId="2" xfId="0" applyNumberFormat="1" applyFont="1" applyFill="1" applyBorder="1" applyAlignment="1">
      <alignment horizontal="left" vertical="center" indent="2"/>
    </xf>
    <xf numFmtId="0" fontId="16" fillId="4" borderId="6" xfId="0" applyFont="1" applyFill="1" applyBorder="1"/>
    <xf numFmtId="164" fontId="16" fillId="4" borderId="2" xfId="0" applyNumberFormat="1" applyFont="1" applyFill="1" applyBorder="1" applyAlignment="1">
      <alignment horizontal="center" vertical="center"/>
    </xf>
    <xf numFmtId="0" fontId="17" fillId="0" borderId="0" xfId="0" applyFont="1" applyBorder="1"/>
    <xf numFmtId="164" fontId="17" fillId="3" borderId="0" xfId="0" applyNumberFormat="1" applyFont="1" applyFill="1" applyBorder="1" applyAlignment="1">
      <alignment horizontal="center" vertical="center"/>
    </xf>
    <xf numFmtId="0" fontId="19" fillId="0" borderId="0" xfId="0" applyFont="1"/>
    <xf numFmtId="0" fontId="19" fillId="0" borderId="0" xfId="0" applyFont="1" applyAlignment="1">
      <alignment horizontal="center"/>
    </xf>
    <xf numFmtId="0" fontId="8" fillId="0" borderId="0" xfId="0" applyFont="1" applyAlignment="1">
      <alignment wrapText="1"/>
    </xf>
    <xf numFmtId="0" fontId="8" fillId="0" borderId="0" xfId="0" applyFont="1" applyAlignment="1">
      <alignment vertical="center" wrapText="1"/>
    </xf>
    <xf numFmtId="0" fontId="8" fillId="0" borderId="0" xfId="0" applyFont="1"/>
    <xf numFmtId="0" fontId="20" fillId="0" borderId="0" xfId="0" applyFont="1" applyAlignment="1">
      <alignment horizontal="right"/>
    </xf>
    <xf numFmtId="0" fontId="10" fillId="4" borderId="9" xfId="0" applyFont="1" applyFill="1" applyBorder="1"/>
    <xf numFmtId="0" fontId="10" fillId="4" borderId="11" xfId="0" applyFont="1" applyFill="1" applyBorder="1"/>
    <xf numFmtId="3" fontId="10" fillId="4" borderId="11" xfId="0" applyNumberFormat="1" applyFont="1" applyFill="1" applyBorder="1" applyAlignment="1">
      <alignment horizontal="left"/>
    </xf>
    <xf numFmtId="0" fontId="10" fillId="4" borderId="11" xfId="0" applyFont="1" applyFill="1" applyBorder="1" applyAlignment="1">
      <alignment horizontal="left"/>
    </xf>
    <xf numFmtId="0" fontId="10" fillId="4" borderId="13" xfId="0" applyFont="1" applyFill="1" applyBorder="1"/>
    <xf numFmtId="0" fontId="23" fillId="0" borderId="9" xfId="0" applyFont="1" applyBorder="1" applyAlignment="1">
      <alignment vertical="center" wrapText="1"/>
    </xf>
    <xf numFmtId="0" fontId="23" fillId="0" borderId="2" xfId="0" applyFont="1" applyBorder="1" applyAlignment="1">
      <alignment vertical="center" wrapText="1"/>
    </xf>
    <xf numFmtId="0" fontId="11" fillId="0" borderId="2" xfId="0" applyFont="1" applyBorder="1" applyAlignment="1">
      <alignment vertical="center" wrapText="1"/>
    </xf>
    <xf numFmtId="0" fontId="1" fillId="2" borderId="19" xfId="0" applyFont="1" applyFill="1" applyBorder="1" applyAlignment="1">
      <alignment vertical="center" wrapText="1"/>
    </xf>
    <xf numFmtId="0" fontId="1" fillId="2" borderId="6" xfId="0" applyFont="1" applyFill="1" applyBorder="1" applyAlignment="1">
      <alignment vertical="center" wrapText="1"/>
    </xf>
    <xf numFmtId="0" fontId="1" fillId="2" borderId="0" xfId="0" applyFont="1" applyFill="1" applyBorder="1" applyAlignment="1">
      <alignment vertical="center" wrapText="1"/>
    </xf>
    <xf numFmtId="0" fontId="1" fillId="2" borderId="18" xfId="0" applyFont="1" applyFill="1" applyBorder="1" applyAlignment="1">
      <alignment vertical="center" wrapText="1"/>
    </xf>
    <xf numFmtId="0" fontId="2" fillId="0" borderId="0" xfId="0" applyFont="1" applyAlignment="1"/>
    <xf numFmtId="0" fontId="11" fillId="0" borderId="2" xfId="0" applyFont="1" applyBorder="1" applyAlignment="1">
      <alignment horizontal="justify" vertical="center" wrapText="1"/>
    </xf>
    <xf numFmtId="0" fontId="2" fillId="0" borderId="0" xfId="0" applyFont="1" applyAlignment="1">
      <alignment wrapText="1"/>
    </xf>
    <xf numFmtId="0" fontId="11" fillId="0" borderId="9" xfId="0" applyFont="1" applyBorder="1" applyAlignment="1">
      <alignment vertical="center" wrapText="1"/>
    </xf>
    <xf numFmtId="0" fontId="24" fillId="0" borderId="9" xfId="0" applyFont="1" applyBorder="1" applyAlignment="1">
      <alignment horizontal="justify" vertical="center" wrapText="1"/>
    </xf>
    <xf numFmtId="0" fontId="1" fillId="2" borderId="12" xfId="0" applyFont="1" applyFill="1" applyBorder="1" applyAlignment="1">
      <alignment vertical="center" wrapText="1"/>
    </xf>
    <xf numFmtId="0" fontId="1" fillId="2" borderId="14" xfId="0" applyFont="1" applyFill="1" applyBorder="1" applyAlignment="1">
      <alignment vertical="center" wrapText="1"/>
    </xf>
    <xf numFmtId="8" fontId="5" fillId="0" borderId="20" xfId="0" applyNumberFormat="1" applyFont="1" applyBorder="1" applyAlignment="1">
      <alignment vertical="center" wrapText="1"/>
    </xf>
    <xf numFmtId="0" fontId="3" fillId="0" borderId="2" xfId="0" applyFont="1" applyBorder="1" applyAlignment="1">
      <alignment horizontal="justify" vertical="center" wrapText="1"/>
    </xf>
    <xf numFmtId="164" fontId="5" fillId="6" borderId="6" xfId="0" applyNumberFormat="1" applyFont="1" applyFill="1" applyBorder="1" applyAlignment="1">
      <alignment vertical="center"/>
    </xf>
    <xf numFmtId="164" fontId="0" fillId="6" borderId="1" xfId="0" applyNumberFormat="1" applyFill="1" applyBorder="1" applyAlignment="1">
      <alignment vertical="center"/>
    </xf>
    <xf numFmtId="8" fontId="5" fillId="6" borderId="6" xfId="0" applyNumberFormat="1" applyFont="1" applyFill="1" applyBorder="1" applyAlignment="1">
      <alignment vertical="center"/>
    </xf>
    <xf numFmtId="0" fontId="0" fillId="6" borderId="1" xfId="0" applyFill="1" applyBorder="1" applyAlignment="1">
      <alignment vertical="center"/>
    </xf>
    <xf numFmtId="8" fontId="15" fillId="0" borderId="6" xfId="0" applyNumberFormat="1" applyFont="1" applyBorder="1" applyAlignment="1">
      <alignment horizontal="left" indent="1"/>
    </xf>
    <xf numFmtId="8" fontId="2" fillId="0" borderId="0" xfId="0" applyNumberFormat="1" applyFont="1"/>
    <xf numFmtId="0" fontId="3" fillId="0" borderId="2" xfId="0" applyFont="1" applyBorder="1" applyAlignment="1">
      <alignment vertical="center" wrapText="1"/>
    </xf>
    <xf numFmtId="0" fontId="11" fillId="0" borderId="8" xfId="0" applyFont="1" applyBorder="1" applyAlignment="1">
      <alignment vertical="center" wrapText="1"/>
    </xf>
    <xf numFmtId="0" fontId="11" fillId="0" borderId="22" xfId="0" applyFont="1" applyBorder="1" applyAlignment="1">
      <alignment vertical="center" wrapText="1"/>
    </xf>
    <xf numFmtId="0" fontId="1" fillId="2" borderId="21" xfId="0" applyFont="1" applyFill="1" applyBorder="1" applyAlignment="1">
      <alignment vertical="center" wrapText="1"/>
    </xf>
    <xf numFmtId="0" fontId="3" fillId="3" borderId="0" xfId="0" applyFont="1" applyFill="1"/>
    <xf numFmtId="0" fontId="2" fillId="3" borderId="0" xfId="0" applyFont="1" applyFill="1"/>
    <xf numFmtId="0" fontId="7" fillId="3" borderId="0" xfId="1" applyFont="1" applyFill="1"/>
    <xf numFmtId="0" fontId="7" fillId="3" borderId="0" xfId="1" applyFont="1" applyFill="1" applyAlignment="1">
      <alignment wrapText="1"/>
    </xf>
    <xf numFmtId="0" fontId="4" fillId="3" borderId="0" xfId="1" applyFill="1" applyAlignment="1">
      <alignment wrapText="1"/>
    </xf>
    <xf numFmtId="0" fontId="4" fillId="3" borderId="0" xfId="1" applyFill="1" applyAlignment="1">
      <alignment vertical="center" wrapText="1"/>
    </xf>
    <xf numFmtId="0" fontId="2" fillId="3" borderId="0" xfId="0" applyFont="1" applyFill="1" applyAlignment="1"/>
    <xf numFmtId="0" fontId="2" fillId="3" borderId="0" xfId="0" applyFont="1" applyFill="1" applyAlignment="1">
      <alignment wrapText="1"/>
    </xf>
    <xf numFmtId="0" fontId="19" fillId="0" borderId="2" xfId="0" applyFont="1" applyBorder="1" applyAlignment="1">
      <alignment horizontal="justify" vertical="center" wrapText="1"/>
    </xf>
    <xf numFmtId="0" fontId="19" fillId="0" borderId="2" xfId="0" applyFont="1" applyBorder="1" applyAlignment="1">
      <alignment vertical="center" wrapText="1"/>
    </xf>
    <xf numFmtId="0" fontId="19" fillId="0" borderId="9" xfId="0" applyFont="1" applyBorder="1" applyAlignment="1">
      <alignment vertical="center" wrapText="1"/>
    </xf>
    <xf numFmtId="0" fontId="19" fillId="0" borderId="9" xfId="0" applyFont="1" applyBorder="1" applyAlignment="1">
      <alignment horizontal="justify" vertical="center" wrapText="1"/>
    </xf>
    <xf numFmtId="0" fontId="11" fillId="0" borderId="3" xfId="0" applyFont="1" applyBorder="1" applyAlignment="1">
      <alignment wrapText="1"/>
    </xf>
    <xf numFmtId="0" fontId="27"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horizontal="center" wrapText="1"/>
    </xf>
    <xf numFmtId="0" fontId="21" fillId="0" borderId="0" xfId="0" applyFont="1" applyAlignment="1">
      <alignment horizontal="center"/>
    </xf>
    <xf numFmtId="0" fontId="18" fillId="0" borderId="0" xfId="0" applyFont="1" applyAlignment="1">
      <alignment horizontal="center"/>
    </xf>
    <xf numFmtId="0" fontId="8" fillId="0" borderId="0" xfId="0" applyFont="1" applyAlignment="1">
      <alignment horizontal="left" vertical="center" wrapText="1"/>
    </xf>
    <xf numFmtId="0" fontId="19"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xf>
    <xf numFmtId="0" fontId="10"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0" fillId="0" borderId="7" xfId="0" applyFill="1" applyBorder="1" applyAlignment="1">
      <alignment vertical="center" wrapText="1"/>
    </xf>
    <xf numFmtId="0" fontId="0" fillId="0" borderId="1" xfId="0" applyFill="1" applyBorder="1" applyAlignment="1">
      <alignment vertical="center" wrapText="1"/>
    </xf>
    <xf numFmtId="0" fontId="6" fillId="0" borderId="14" xfId="0" applyFont="1" applyBorder="1" applyAlignment="1">
      <alignment horizontal="center" vertical="top"/>
    </xf>
    <xf numFmtId="0" fontId="1" fillId="5" borderId="6" xfId="0" applyFont="1" applyFill="1" applyBorder="1" applyAlignment="1">
      <alignment horizontal="right" vertical="center" wrapText="1" indent="3"/>
    </xf>
    <xf numFmtId="0" fontId="1" fillId="5" borderId="7" xfId="0" applyFont="1" applyFill="1" applyBorder="1" applyAlignment="1">
      <alignment horizontal="right" vertical="center" wrapText="1" indent="3"/>
    </xf>
    <xf numFmtId="0" fontId="1" fillId="5" borderId="1" xfId="0" applyFont="1" applyFill="1" applyBorder="1" applyAlignment="1">
      <alignment horizontal="right" vertical="center" wrapText="1" indent="3"/>
    </xf>
    <xf numFmtId="8" fontId="1" fillId="5" borderId="6" xfId="0" applyNumberFormat="1" applyFont="1" applyFill="1" applyBorder="1" applyAlignment="1">
      <alignment horizontal="center" vertical="center" wrapText="1"/>
    </xf>
    <xf numFmtId="8" fontId="1" fillId="5" borderId="1" xfId="0" applyNumberFormat="1" applyFont="1" applyFill="1" applyBorder="1" applyAlignment="1">
      <alignment horizontal="center" vertical="center" wrapText="1"/>
    </xf>
    <xf numFmtId="8" fontId="1" fillId="5" borderId="7"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8" xfId="0"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19050</xdr:rowOff>
        </xdr:from>
        <xdr:to>
          <xdr:col>2</xdr:col>
          <xdr:colOff>3714750</xdr:colOff>
          <xdr:row>1</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topLeftCell="A19" workbookViewId="0">
      <selection activeCell="B6" sqref="B6:C6"/>
    </sheetView>
  </sheetViews>
  <sheetFormatPr defaultRowHeight="15.75" x14ac:dyDescent="0.25"/>
  <cols>
    <col min="1" max="1" width="1.42578125" style="14" customWidth="1"/>
    <col min="2" max="2" width="67.85546875" style="14" customWidth="1"/>
    <col min="3" max="3" width="60.140625" style="14" customWidth="1"/>
    <col min="4" max="4" width="15.7109375" style="14" customWidth="1"/>
    <col min="5" max="5" width="16.42578125" style="15" bestFit="1" customWidth="1"/>
    <col min="6" max="16384" width="9.140625" style="15"/>
  </cols>
  <sheetData>
    <row r="1" spans="1:9" ht="76.5" customHeight="1" x14ac:dyDescent="0.25"/>
    <row r="2" spans="1:9" ht="40.5" customHeight="1" x14ac:dyDescent="0.25">
      <c r="C2" s="34" t="s">
        <v>21</v>
      </c>
    </row>
    <row r="3" spans="1:9" ht="87.75" customHeight="1" x14ac:dyDescent="0.3">
      <c r="A3" s="80" t="s">
        <v>22</v>
      </c>
      <c r="B3" s="81"/>
      <c r="C3" s="81"/>
      <c r="D3" s="16"/>
    </row>
    <row r="4" spans="1:9" x14ac:dyDescent="0.25">
      <c r="A4" s="17"/>
      <c r="B4" s="17"/>
      <c r="C4" s="17"/>
      <c r="D4" s="17"/>
    </row>
    <row r="5" spans="1:9" x14ac:dyDescent="0.25">
      <c r="A5" s="17"/>
      <c r="B5" s="33" t="s">
        <v>19</v>
      </c>
      <c r="C5" s="29"/>
      <c r="D5" s="30"/>
      <c r="E5" s="30"/>
      <c r="F5" s="29"/>
      <c r="G5" s="29"/>
      <c r="H5" s="29"/>
      <c r="I5" s="29"/>
    </row>
    <row r="6" spans="1:9" ht="146.25" customHeight="1" x14ac:dyDescent="0.25">
      <c r="A6" s="17"/>
      <c r="B6" s="84" t="s">
        <v>108</v>
      </c>
      <c r="C6" s="84"/>
      <c r="D6" s="31"/>
      <c r="E6" s="31"/>
      <c r="F6" s="31"/>
      <c r="G6" s="31"/>
      <c r="H6" s="31"/>
      <c r="I6" s="31"/>
    </row>
    <row r="7" spans="1:9" x14ac:dyDescent="0.25">
      <c r="A7" s="17"/>
      <c r="B7" s="29"/>
      <c r="C7" s="29"/>
      <c r="D7" s="30"/>
      <c r="E7" s="30"/>
      <c r="F7" s="29"/>
      <c r="G7" s="29"/>
      <c r="H7" s="29"/>
      <c r="I7" s="29"/>
    </row>
    <row r="8" spans="1:9" x14ac:dyDescent="0.25">
      <c r="A8" s="17"/>
      <c r="B8" s="33" t="s">
        <v>20</v>
      </c>
      <c r="C8" s="29"/>
      <c r="D8" s="30"/>
      <c r="E8" s="30"/>
      <c r="F8" s="29"/>
      <c r="G8" s="29"/>
      <c r="H8" s="29"/>
      <c r="I8" s="29"/>
    </row>
    <row r="9" spans="1:9" ht="55.5" customHeight="1" x14ac:dyDescent="0.25">
      <c r="A9" s="17"/>
      <c r="B9" s="85" t="s">
        <v>76</v>
      </c>
      <c r="C9" s="85"/>
      <c r="D9" s="32"/>
      <c r="E9" s="32"/>
      <c r="F9" s="32"/>
      <c r="G9" s="32"/>
      <c r="H9" s="32"/>
      <c r="I9" s="32"/>
    </row>
    <row r="10" spans="1:9" x14ac:dyDescent="0.25">
      <c r="A10" s="17"/>
      <c r="B10" s="17"/>
      <c r="C10" s="17"/>
      <c r="D10" s="17"/>
    </row>
    <row r="11" spans="1:9" x14ac:dyDescent="0.25">
      <c r="A11" s="17"/>
      <c r="B11" s="17"/>
      <c r="C11" s="17"/>
      <c r="D11" s="17"/>
    </row>
    <row r="12" spans="1:9" x14ac:dyDescent="0.25">
      <c r="A12" s="82" t="s">
        <v>184</v>
      </c>
      <c r="B12" s="82"/>
      <c r="C12" s="82"/>
      <c r="D12" s="18"/>
    </row>
    <row r="13" spans="1:9" ht="12" customHeight="1" thickBot="1" x14ac:dyDescent="0.3"/>
    <row r="14" spans="1:9" x14ac:dyDescent="0.25">
      <c r="B14" s="19" t="s">
        <v>1</v>
      </c>
      <c r="C14" s="35"/>
    </row>
    <row r="15" spans="1:9" x14ac:dyDescent="0.25">
      <c r="B15" s="20" t="s">
        <v>2</v>
      </c>
      <c r="C15" s="36"/>
    </row>
    <row r="16" spans="1:9" x14ac:dyDescent="0.25">
      <c r="B16" s="20" t="s">
        <v>3</v>
      </c>
      <c r="C16" s="36"/>
    </row>
    <row r="17" spans="2:3" x14ac:dyDescent="0.25">
      <c r="B17" s="20" t="s">
        <v>4</v>
      </c>
      <c r="C17" s="36"/>
    </row>
    <row r="18" spans="2:3" x14ac:dyDescent="0.25">
      <c r="B18" s="20" t="s">
        <v>5</v>
      </c>
      <c r="C18" s="37"/>
    </row>
    <row r="19" spans="2:3" x14ac:dyDescent="0.25">
      <c r="B19" s="20" t="s">
        <v>6</v>
      </c>
      <c r="C19" s="38"/>
    </row>
    <row r="20" spans="2:3" x14ac:dyDescent="0.25">
      <c r="B20" s="20" t="s">
        <v>7</v>
      </c>
      <c r="C20" s="38"/>
    </row>
    <row r="21" spans="2:3" x14ac:dyDescent="0.25">
      <c r="B21" s="20" t="s">
        <v>8</v>
      </c>
      <c r="C21" s="38"/>
    </row>
    <row r="22" spans="2:3" ht="16.5" thickBot="1" x14ac:dyDescent="0.3">
      <c r="B22" s="21" t="s">
        <v>18</v>
      </c>
      <c r="C22" s="39"/>
    </row>
    <row r="23" spans="2:3" x14ac:dyDescent="0.25">
      <c r="B23" s="22"/>
    </row>
    <row r="24" spans="2:3" x14ac:dyDescent="0.25">
      <c r="B24" s="22"/>
    </row>
    <row r="27" spans="2:3" ht="16.5" thickBot="1" x14ac:dyDescent="0.3"/>
    <row r="28" spans="2:3" ht="17.25" thickBot="1" x14ac:dyDescent="0.3">
      <c r="B28" s="23" t="str">
        <f>'pomôcky '!B10:F10</f>
        <v xml:space="preserve">FG - Pomôcky -  OBN spolu s DPH </v>
      </c>
      <c r="C28" s="24">
        <f>'pomôcky '!G10</f>
        <v>0</v>
      </c>
    </row>
    <row r="29" spans="2:3" ht="17.25" thickBot="1" x14ac:dyDescent="0.3">
      <c r="B29" s="23" t="str">
        <f>'pomôcky '!B14:F14</f>
        <v xml:space="preserve">PG - Pomôcky -  FYZ spolu s DPH </v>
      </c>
      <c r="C29" s="24">
        <f>'pomôcky '!G14</f>
        <v>0</v>
      </c>
    </row>
    <row r="30" spans="2:3" ht="17.25" thickBot="1" x14ac:dyDescent="0.3">
      <c r="B30" s="23" t="str">
        <f>'pomôcky '!B21:F21</f>
        <v xml:space="preserve">MG -Pomôcky –INF spolu s DPH </v>
      </c>
      <c r="C30" s="24">
        <f>'pomôcky '!G21</f>
        <v>0</v>
      </c>
    </row>
    <row r="31" spans="2:3" ht="17.25" thickBot="1" x14ac:dyDescent="0.3">
      <c r="B31" s="23" t="str">
        <f>'pomôcky '!B45:F45</f>
        <v xml:space="preserve">PG - Pomôcky -  BIO spolu s DPH </v>
      </c>
      <c r="C31" s="24">
        <f>'pomôcky '!G45</f>
        <v>0</v>
      </c>
    </row>
    <row r="32" spans="2:3" ht="17.25" thickBot="1" x14ac:dyDescent="0.3">
      <c r="B32" s="23" t="str">
        <f>'pomôcky '!B54:F54</f>
        <v xml:space="preserve">PG - Pomôcky -  CHE spolu s DPH </v>
      </c>
      <c r="C32" s="24">
        <f>'pomôcky '!G54</f>
        <v>0</v>
      </c>
    </row>
    <row r="33" spans="2:3" ht="17.25" thickBot="1" x14ac:dyDescent="0.3">
      <c r="B33" s="60" t="str">
        <f>'pomôcky '!B75:F75</f>
        <v xml:space="preserve">PG -Pomôcky – GEG spolu s DPH </v>
      </c>
      <c r="C33" s="24">
        <f>'pomôcky '!G75</f>
        <v>0</v>
      </c>
    </row>
    <row r="34" spans="2:3" ht="17.25" thickBot="1" x14ac:dyDescent="0.3">
      <c r="B34" s="60" t="str">
        <f>'pomôcky '!B83:F83</f>
        <v xml:space="preserve">ČG -Pomôcky –SJSL/MJL spolu s DPH </v>
      </c>
      <c r="C34" s="24">
        <f>'pomôcky '!G83</f>
        <v>0</v>
      </c>
    </row>
    <row r="35" spans="2:3" ht="20.25" thickBot="1" x14ac:dyDescent="0.4">
      <c r="B35" s="25" t="str">
        <f>'pomôcky '!A86</f>
        <v>Solu učebné pomôcky pre PISA gramotnosti s DPH:</v>
      </c>
      <c r="C35" s="26">
        <f>'pomôcky '!G86</f>
        <v>0</v>
      </c>
    </row>
    <row r="36" spans="2:3" ht="20.25" thickBot="1" x14ac:dyDescent="0.4">
      <c r="B36" s="25" t="str">
        <f>'pomôcky '!A85</f>
        <v>DPH:</v>
      </c>
      <c r="C36" s="26">
        <f>C35-C37</f>
        <v>0</v>
      </c>
    </row>
    <row r="37" spans="2:3" ht="20.25" thickBot="1" x14ac:dyDescent="0.4">
      <c r="B37" s="25" t="str">
        <f>'pomôcky '!A84</f>
        <v>Solu učebné pomôcky pre PISA gramotnosti bez DPH:</v>
      </c>
      <c r="C37" s="26">
        <f>C35/1.2</f>
        <v>0</v>
      </c>
    </row>
    <row r="38" spans="2:3" ht="18.75" x14ac:dyDescent="0.3">
      <c r="B38" s="27"/>
      <c r="C38" s="28"/>
    </row>
    <row r="39" spans="2:3" ht="64.5" customHeight="1" x14ac:dyDescent="0.3">
      <c r="B39" s="86" t="s">
        <v>115</v>
      </c>
      <c r="C39" s="87"/>
    </row>
    <row r="43" spans="2:3" ht="111.75" customHeight="1" x14ac:dyDescent="0.25">
      <c r="B43" s="83" t="s">
        <v>9</v>
      </c>
      <c r="C43" s="83"/>
    </row>
    <row r="44" spans="2:3" ht="17.25" x14ac:dyDescent="0.25">
      <c r="B44" s="83" t="s">
        <v>116</v>
      </c>
      <c r="C44" s="83"/>
    </row>
    <row r="47" spans="2:3" ht="48" customHeight="1" x14ac:dyDescent="0.25">
      <c r="B47" s="79" t="s">
        <v>117</v>
      </c>
      <c r="C47" s="79"/>
    </row>
  </sheetData>
  <mergeCells count="8">
    <mergeCell ref="B47:C47"/>
    <mergeCell ref="A3:C3"/>
    <mergeCell ref="A12:C12"/>
    <mergeCell ref="B43:C43"/>
    <mergeCell ref="B44:C44"/>
    <mergeCell ref="B6:C6"/>
    <mergeCell ref="B9:C9"/>
    <mergeCell ref="B39:C39"/>
  </mergeCells>
  <pageMargins left="0.70866141732283472" right="0.70866141732283472" top="0.55118110236220474" bottom="0.55118110236220474" header="0.31496062992125984" footer="0.31496062992125984"/>
  <pageSetup paperSize="9" scale="62" orientation="portrait" horizontalDpi="0" verticalDpi="0" r:id="rId1"/>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0</xdr:col>
                <xdr:colOff>38100</xdr:colOff>
                <xdr:row>0</xdr:row>
                <xdr:rowOff>19050</xdr:rowOff>
              </from>
              <to>
                <xdr:col>2</xdr:col>
                <xdr:colOff>3714750</xdr:colOff>
                <xdr:row>1</xdr:row>
                <xdr:rowOff>38100</xdr:rowOff>
              </to>
            </anchor>
          </objectPr>
        </oleObject>
      </mc:Choice>
      <mc:Fallback>
        <oleObject progId="CorelDraw.Graphic.17"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9"/>
  <sheetViews>
    <sheetView zoomScaleNormal="100" workbookViewId="0">
      <selection activeCell="C9" sqref="C9"/>
    </sheetView>
  </sheetViews>
  <sheetFormatPr defaultRowHeight="15" x14ac:dyDescent="0.25"/>
  <cols>
    <col min="1" max="1" width="10" style="5" customWidth="1"/>
    <col min="2" max="2" width="37.42578125" style="5" customWidth="1"/>
    <col min="3" max="3" width="96.5703125" style="5" customWidth="1"/>
    <col min="4" max="4" width="7.28515625" style="5" bestFit="1" customWidth="1"/>
    <col min="5" max="8" width="13.140625" style="5" customWidth="1"/>
    <col min="9" max="9" width="57" style="67" customWidth="1"/>
    <col min="10" max="10" width="9.140625" style="67"/>
    <col min="11" max="16384" width="9.140625" style="5"/>
  </cols>
  <sheetData>
    <row r="1" spans="1:10" ht="35.25" customHeight="1" thickBot="1" x14ac:dyDescent="0.3">
      <c r="A1" s="7"/>
      <c r="B1" s="92" t="s">
        <v>183</v>
      </c>
      <c r="C1" s="92"/>
      <c r="D1" s="92"/>
      <c r="E1" s="92"/>
      <c r="F1" s="92"/>
      <c r="G1" s="92"/>
      <c r="H1" s="92"/>
      <c r="I1" s="66"/>
    </row>
    <row r="2" spans="1:10" ht="33.75" thickBot="1" x14ac:dyDescent="0.3">
      <c r="A2" s="1" t="s">
        <v>16</v>
      </c>
      <c r="B2" s="1" t="s">
        <v>10</v>
      </c>
      <c r="C2" s="6" t="s">
        <v>11</v>
      </c>
      <c r="D2" s="2" t="s">
        <v>0</v>
      </c>
      <c r="E2" s="3" t="s">
        <v>13</v>
      </c>
      <c r="F2" s="3" t="s">
        <v>14</v>
      </c>
      <c r="G2" s="4" t="s">
        <v>12</v>
      </c>
      <c r="H2" s="4" t="s">
        <v>15</v>
      </c>
      <c r="I2" s="66"/>
    </row>
    <row r="3" spans="1:10" ht="17.25" thickBot="1" x14ac:dyDescent="0.3">
      <c r="A3" s="43"/>
      <c r="B3" s="44" t="s">
        <v>99</v>
      </c>
      <c r="C3" s="6"/>
      <c r="D3" s="6"/>
      <c r="E3" s="45"/>
      <c r="F3" s="45"/>
      <c r="G3" s="45"/>
      <c r="H3" s="46"/>
      <c r="I3" s="66"/>
    </row>
    <row r="4" spans="1:10" s="7" customFormat="1" ht="90.75" thickBot="1" x14ac:dyDescent="0.3">
      <c r="A4" s="12" t="s">
        <v>113</v>
      </c>
      <c r="B4" s="42" t="s">
        <v>83</v>
      </c>
      <c r="C4" s="48" t="s">
        <v>180</v>
      </c>
      <c r="D4" s="42">
        <v>1</v>
      </c>
      <c r="E4" s="8">
        <f t="shared" ref="E4:E20" si="0">F4/1.2</f>
        <v>0</v>
      </c>
      <c r="F4" s="10"/>
      <c r="G4" s="8">
        <f t="shared" ref="G4:G20" si="1">E4*D4</f>
        <v>0</v>
      </c>
      <c r="H4" s="13">
        <f t="shared" ref="H4:H20" si="2">F4*D4</f>
        <v>0</v>
      </c>
      <c r="I4" s="68"/>
      <c r="J4" s="66"/>
    </row>
    <row r="5" spans="1:10" s="7" customFormat="1" ht="45.75" thickBot="1" x14ac:dyDescent="0.3">
      <c r="A5" s="12" t="s">
        <v>113</v>
      </c>
      <c r="B5" s="42" t="s">
        <v>84</v>
      </c>
      <c r="C5" s="48" t="s">
        <v>118</v>
      </c>
      <c r="D5" s="42">
        <v>1</v>
      </c>
      <c r="E5" s="8">
        <f t="shared" si="0"/>
        <v>0</v>
      </c>
      <c r="F5" s="10"/>
      <c r="G5" s="8">
        <f t="shared" si="1"/>
        <v>0</v>
      </c>
      <c r="H5" s="13">
        <f t="shared" si="2"/>
        <v>0</v>
      </c>
      <c r="I5" s="68"/>
      <c r="J5" s="66"/>
    </row>
    <row r="6" spans="1:10" s="7" customFormat="1" ht="45.75" thickBot="1" x14ac:dyDescent="0.3">
      <c r="A6" s="12" t="s">
        <v>113</v>
      </c>
      <c r="B6" s="42" t="s">
        <v>23</v>
      </c>
      <c r="C6" s="48" t="s">
        <v>119</v>
      </c>
      <c r="D6" s="42">
        <v>1</v>
      </c>
      <c r="E6" s="8">
        <f t="shared" si="0"/>
        <v>0</v>
      </c>
      <c r="F6" s="10"/>
      <c r="G6" s="8">
        <f t="shared" si="1"/>
        <v>0</v>
      </c>
      <c r="H6" s="13">
        <f t="shared" si="2"/>
        <v>0</v>
      </c>
      <c r="I6" s="68"/>
      <c r="J6" s="66"/>
    </row>
    <row r="7" spans="1:10" s="7" customFormat="1" ht="30.75" thickBot="1" x14ac:dyDescent="0.3">
      <c r="A7" s="12" t="s">
        <v>113</v>
      </c>
      <c r="B7" s="42" t="s">
        <v>24</v>
      </c>
      <c r="C7" s="55" t="s">
        <v>120</v>
      </c>
      <c r="D7" s="42">
        <v>1</v>
      </c>
      <c r="E7" s="8">
        <f t="shared" si="0"/>
        <v>0</v>
      </c>
      <c r="F7" s="10"/>
      <c r="G7" s="8">
        <f t="shared" si="1"/>
        <v>0</v>
      </c>
      <c r="H7" s="13">
        <f t="shared" si="2"/>
        <v>0</v>
      </c>
      <c r="I7" s="68"/>
      <c r="J7" s="66"/>
    </row>
    <row r="8" spans="1:10" s="7" customFormat="1" ht="45.75" thickBot="1" x14ac:dyDescent="0.3">
      <c r="A8" s="12" t="s">
        <v>113</v>
      </c>
      <c r="B8" s="42" t="s">
        <v>25</v>
      </c>
      <c r="C8" s="48" t="s">
        <v>121</v>
      </c>
      <c r="D8" s="42">
        <v>2</v>
      </c>
      <c r="E8" s="8">
        <f t="shared" si="0"/>
        <v>0</v>
      </c>
      <c r="F8" s="10"/>
      <c r="G8" s="8">
        <f t="shared" si="1"/>
        <v>0</v>
      </c>
      <c r="H8" s="13">
        <f t="shared" si="2"/>
        <v>0</v>
      </c>
      <c r="I8" s="69"/>
      <c r="J8" s="66"/>
    </row>
    <row r="9" spans="1:10" s="7" customFormat="1" ht="45.75" thickBot="1" x14ac:dyDescent="0.3">
      <c r="A9" s="12" t="s">
        <v>113</v>
      </c>
      <c r="B9" s="50" t="s">
        <v>26</v>
      </c>
      <c r="C9" s="51" t="s">
        <v>122</v>
      </c>
      <c r="D9" s="50">
        <v>2</v>
      </c>
      <c r="E9" s="9">
        <f t="shared" si="0"/>
        <v>0</v>
      </c>
      <c r="F9" s="11"/>
      <c r="G9" s="9">
        <f t="shared" si="1"/>
        <v>0</v>
      </c>
      <c r="H9" s="54">
        <f t="shared" si="2"/>
        <v>0</v>
      </c>
      <c r="I9" s="69"/>
      <c r="J9" s="66"/>
    </row>
    <row r="10" spans="1:10" ht="15.75" thickBot="1" x14ac:dyDescent="0.3">
      <c r="A10" s="12"/>
      <c r="B10" s="88" t="s">
        <v>69</v>
      </c>
      <c r="C10" s="89"/>
      <c r="D10" s="90"/>
      <c r="E10" s="90"/>
      <c r="F10" s="91"/>
      <c r="G10" s="56">
        <f>SUM(H4:H9)</f>
        <v>0</v>
      </c>
      <c r="H10" s="57"/>
      <c r="I10" s="69"/>
    </row>
    <row r="11" spans="1:10" ht="17.25" thickBot="1" x14ac:dyDescent="0.3">
      <c r="A11" s="12"/>
      <c r="B11" s="52" t="s">
        <v>68</v>
      </c>
      <c r="C11" s="53"/>
      <c r="D11" s="53"/>
      <c r="E11" s="45"/>
      <c r="F11" s="45"/>
      <c r="G11" s="45"/>
      <c r="H11" s="46"/>
      <c r="I11" s="69"/>
    </row>
    <row r="12" spans="1:10" ht="105.75" thickBot="1" x14ac:dyDescent="0.3">
      <c r="A12" s="12" t="s">
        <v>80</v>
      </c>
      <c r="B12" s="42" t="s">
        <v>92</v>
      </c>
      <c r="C12" s="48" t="s">
        <v>94</v>
      </c>
      <c r="D12" s="42">
        <v>1</v>
      </c>
      <c r="E12" s="8">
        <f t="shared" si="0"/>
        <v>0</v>
      </c>
      <c r="F12" s="10"/>
      <c r="G12" s="8">
        <f t="shared" si="1"/>
        <v>0</v>
      </c>
      <c r="H12" s="13">
        <f t="shared" si="2"/>
        <v>0</v>
      </c>
      <c r="I12" s="69"/>
    </row>
    <row r="13" spans="1:10" ht="60.75" thickBot="1" x14ac:dyDescent="0.3">
      <c r="A13" s="12" t="s">
        <v>80</v>
      </c>
      <c r="B13" s="42" t="s">
        <v>98</v>
      </c>
      <c r="C13" s="48" t="s">
        <v>123</v>
      </c>
      <c r="D13" s="50">
        <v>3</v>
      </c>
      <c r="E13" s="9">
        <f t="shared" si="0"/>
        <v>0</v>
      </c>
      <c r="F13" s="11"/>
      <c r="G13" s="9">
        <f t="shared" si="1"/>
        <v>0</v>
      </c>
      <c r="H13" s="54">
        <f t="shared" si="2"/>
        <v>0</v>
      </c>
      <c r="I13" s="69"/>
    </row>
    <row r="14" spans="1:10" ht="15.75" thickBot="1" x14ac:dyDescent="0.3">
      <c r="A14" s="12"/>
      <c r="B14" s="88" t="s">
        <v>75</v>
      </c>
      <c r="C14" s="89"/>
      <c r="D14" s="103"/>
      <c r="E14" s="103"/>
      <c r="F14" s="104"/>
      <c r="G14" s="58">
        <f>SUM(H12:H13)</f>
        <v>0</v>
      </c>
      <c r="H14" s="59"/>
      <c r="I14" s="69"/>
    </row>
    <row r="15" spans="1:10" ht="17.25" thickBot="1" x14ac:dyDescent="0.3">
      <c r="A15" s="12"/>
      <c r="B15" s="52" t="s">
        <v>109</v>
      </c>
      <c r="C15" s="53"/>
      <c r="D15" s="53"/>
      <c r="E15" s="45"/>
      <c r="F15" s="45"/>
      <c r="G15" s="45"/>
      <c r="H15" s="46"/>
      <c r="I15" s="69"/>
    </row>
    <row r="16" spans="1:10" ht="347.25" thickBot="1" x14ac:dyDescent="0.3">
      <c r="A16" s="12" t="s">
        <v>112</v>
      </c>
      <c r="B16" s="62" t="s">
        <v>93</v>
      </c>
      <c r="C16" s="74" t="s">
        <v>181</v>
      </c>
      <c r="D16" s="41">
        <v>6</v>
      </c>
      <c r="E16" s="8">
        <f t="shared" si="0"/>
        <v>0</v>
      </c>
      <c r="F16" s="10"/>
      <c r="G16" s="8">
        <f t="shared" si="1"/>
        <v>0</v>
      </c>
      <c r="H16" s="13">
        <f t="shared" si="2"/>
        <v>0</v>
      </c>
      <c r="I16" s="69"/>
    </row>
    <row r="17" spans="1:10" ht="174" thickBot="1" x14ac:dyDescent="0.3">
      <c r="A17" s="12" t="s">
        <v>112</v>
      </c>
      <c r="B17" s="75" t="s">
        <v>114</v>
      </c>
      <c r="C17" s="74" t="s">
        <v>182</v>
      </c>
      <c r="D17" s="41">
        <v>1</v>
      </c>
      <c r="E17" s="8">
        <f t="shared" si="0"/>
        <v>0</v>
      </c>
      <c r="F17" s="10"/>
      <c r="G17" s="8">
        <f t="shared" si="1"/>
        <v>0</v>
      </c>
      <c r="H17" s="13">
        <f t="shared" si="2"/>
        <v>0</v>
      </c>
      <c r="I17" s="70"/>
    </row>
    <row r="18" spans="1:10" ht="63.75" thickBot="1" x14ac:dyDescent="0.3">
      <c r="A18" s="12" t="s">
        <v>112</v>
      </c>
      <c r="B18" s="75" t="s">
        <v>114</v>
      </c>
      <c r="C18" s="74" t="s">
        <v>124</v>
      </c>
      <c r="D18" s="41">
        <v>1</v>
      </c>
      <c r="E18" s="8">
        <f t="shared" ref="E18" si="3">F18/1.2</f>
        <v>0</v>
      </c>
      <c r="F18" s="10"/>
      <c r="G18" s="8">
        <f t="shared" ref="G18" si="4">E18*D18</f>
        <v>0</v>
      </c>
      <c r="H18" s="13">
        <f t="shared" ref="H18" si="5">F18*D18</f>
        <v>0</v>
      </c>
      <c r="I18" s="70"/>
    </row>
    <row r="19" spans="1:10" ht="48" thickBot="1" x14ac:dyDescent="0.3">
      <c r="A19" s="12" t="s">
        <v>112</v>
      </c>
      <c r="B19" s="75" t="s">
        <v>85</v>
      </c>
      <c r="C19" s="74" t="s">
        <v>125</v>
      </c>
      <c r="D19" s="41">
        <v>4</v>
      </c>
      <c r="E19" s="8">
        <f t="shared" si="0"/>
        <v>0</v>
      </c>
      <c r="F19" s="10"/>
      <c r="G19" s="8">
        <f t="shared" si="1"/>
        <v>0</v>
      </c>
      <c r="H19" s="13">
        <f t="shared" si="2"/>
        <v>0</v>
      </c>
      <c r="I19" s="70"/>
    </row>
    <row r="20" spans="1:10" ht="189.75" thickBot="1" x14ac:dyDescent="0.3">
      <c r="A20" s="12" t="s">
        <v>112</v>
      </c>
      <c r="B20" s="76" t="s">
        <v>27</v>
      </c>
      <c r="C20" s="77" t="s">
        <v>126</v>
      </c>
      <c r="D20" s="40">
        <v>8</v>
      </c>
      <c r="E20" s="9">
        <f t="shared" si="0"/>
        <v>0</v>
      </c>
      <c r="F20" s="11"/>
      <c r="G20" s="9">
        <f t="shared" si="1"/>
        <v>0</v>
      </c>
      <c r="H20" s="54">
        <f t="shared" si="2"/>
        <v>0</v>
      </c>
      <c r="I20" s="69"/>
    </row>
    <row r="21" spans="1:10" ht="15.75" thickBot="1" x14ac:dyDescent="0.3">
      <c r="A21" s="12"/>
      <c r="B21" s="88" t="s">
        <v>110</v>
      </c>
      <c r="C21" s="89"/>
      <c r="D21" s="90"/>
      <c r="E21" s="90"/>
      <c r="F21" s="91"/>
      <c r="G21" s="58">
        <f>SUM(H16:H20)</f>
        <v>0</v>
      </c>
      <c r="H21" s="59"/>
      <c r="I21" s="69"/>
    </row>
    <row r="22" spans="1:10" ht="15.75" thickBot="1" x14ac:dyDescent="0.3">
      <c r="A22" s="12"/>
      <c r="B22" s="100" t="s">
        <v>72</v>
      </c>
      <c r="C22" s="101"/>
      <c r="D22" s="101"/>
      <c r="E22" s="101"/>
      <c r="F22" s="101"/>
      <c r="G22" s="101"/>
      <c r="H22" s="102"/>
      <c r="I22" s="69"/>
    </row>
    <row r="23" spans="1:10" s="47" customFormat="1" ht="135.75" thickBot="1" x14ac:dyDescent="0.3">
      <c r="A23" s="12" t="s">
        <v>77</v>
      </c>
      <c r="B23" s="42" t="s">
        <v>86</v>
      </c>
      <c r="C23" s="42" t="s">
        <v>127</v>
      </c>
      <c r="D23" s="42">
        <v>10</v>
      </c>
      <c r="E23" s="8">
        <f t="shared" ref="E23:E39" si="6">F23/1.2</f>
        <v>0</v>
      </c>
      <c r="F23" s="10"/>
      <c r="G23" s="8">
        <f t="shared" ref="G23:G39" si="7">E23*D23</f>
        <v>0</v>
      </c>
      <c r="H23" s="13">
        <f t="shared" ref="H23:H39" si="8">F23*D23</f>
        <v>0</v>
      </c>
      <c r="I23" s="71"/>
      <c r="J23" s="72"/>
    </row>
    <row r="24" spans="1:10" s="47" customFormat="1" ht="60.75" thickBot="1" x14ac:dyDescent="0.3">
      <c r="A24" s="12" t="s">
        <v>77</v>
      </c>
      <c r="B24" s="42" t="s">
        <v>28</v>
      </c>
      <c r="C24" s="42" t="s">
        <v>128</v>
      </c>
      <c r="D24" s="42">
        <v>1</v>
      </c>
      <c r="E24" s="8">
        <f t="shared" si="6"/>
        <v>0</v>
      </c>
      <c r="F24" s="10"/>
      <c r="G24" s="8">
        <f t="shared" si="7"/>
        <v>0</v>
      </c>
      <c r="H24" s="13">
        <f t="shared" si="8"/>
        <v>0</v>
      </c>
      <c r="I24" s="69"/>
      <c r="J24" s="72"/>
    </row>
    <row r="25" spans="1:10" s="47" customFormat="1" ht="150.75" thickBot="1" x14ac:dyDescent="0.3">
      <c r="A25" s="12" t="s">
        <v>77</v>
      </c>
      <c r="B25" s="42" t="s">
        <v>29</v>
      </c>
      <c r="C25" s="42" t="s">
        <v>129</v>
      </c>
      <c r="D25" s="42">
        <v>1</v>
      </c>
      <c r="E25" s="8">
        <f t="shared" si="6"/>
        <v>0</v>
      </c>
      <c r="F25" s="10"/>
      <c r="G25" s="8">
        <f t="shared" si="7"/>
        <v>0</v>
      </c>
      <c r="H25" s="13">
        <f t="shared" si="8"/>
        <v>0</v>
      </c>
      <c r="I25" s="69"/>
      <c r="J25" s="72"/>
    </row>
    <row r="26" spans="1:10" s="47" customFormat="1" ht="75.75" thickBot="1" x14ac:dyDescent="0.3">
      <c r="A26" s="12" t="s">
        <v>77</v>
      </c>
      <c r="B26" s="42" t="s">
        <v>30</v>
      </c>
      <c r="C26" s="42" t="s">
        <v>130</v>
      </c>
      <c r="D26" s="42">
        <v>1</v>
      </c>
      <c r="E26" s="8">
        <f t="shared" si="6"/>
        <v>0</v>
      </c>
      <c r="F26" s="10"/>
      <c r="G26" s="8">
        <f t="shared" si="7"/>
        <v>0</v>
      </c>
      <c r="H26" s="13">
        <f t="shared" si="8"/>
        <v>0</v>
      </c>
      <c r="I26" s="69"/>
      <c r="J26" s="72"/>
    </row>
    <row r="27" spans="1:10" s="47" customFormat="1" ht="75.75" thickBot="1" x14ac:dyDescent="0.3">
      <c r="A27" s="12" t="s">
        <v>77</v>
      </c>
      <c r="B27" s="42" t="s">
        <v>31</v>
      </c>
      <c r="C27" s="42" t="s">
        <v>130</v>
      </c>
      <c r="D27" s="42">
        <v>1</v>
      </c>
      <c r="E27" s="8">
        <f t="shared" si="6"/>
        <v>0</v>
      </c>
      <c r="F27" s="10"/>
      <c r="G27" s="8">
        <f t="shared" si="7"/>
        <v>0</v>
      </c>
      <c r="H27" s="13">
        <f t="shared" si="8"/>
        <v>0</v>
      </c>
      <c r="I27" s="69"/>
      <c r="J27" s="72"/>
    </row>
    <row r="28" spans="1:10" s="47" customFormat="1" ht="105.75" thickBot="1" x14ac:dyDescent="0.3">
      <c r="A28" s="12" t="s">
        <v>77</v>
      </c>
      <c r="B28" s="42" t="s">
        <v>32</v>
      </c>
      <c r="C28" s="42" t="s">
        <v>131</v>
      </c>
      <c r="D28" s="42">
        <v>1</v>
      </c>
      <c r="E28" s="8">
        <f t="shared" si="6"/>
        <v>0</v>
      </c>
      <c r="F28" s="10"/>
      <c r="G28" s="8">
        <f t="shared" si="7"/>
        <v>0</v>
      </c>
      <c r="H28" s="13">
        <f t="shared" si="8"/>
        <v>0</v>
      </c>
      <c r="I28" s="69"/>
      <c r="J28" s="72"/>
    </row>
    <row r="29" spans="1:10" s="47" customFormat="1" ht="60.75" thickBot="1" x14ac:dyDescent="0.3">
      <c r="A29" s="12" t="s">
        <v>77</v>
      </c>
      <c r="B29" s="42" t="s">
        <v>33</v>
      </c>
      <c r="C29" s="42" t="s">
        <v>144</v>
      </c>
      <c r="D29" s="42">
        <v>1</v>
      </c>
      <c r="E29" s="8">
        <f t="shared" si="6"/>
        <v>0</v>
      </c>
      <c r="F29" s="10"/>
      <c r="G29" s="8">
        <f t="shared" si="7"/>
        <v>0</v>
      </c>
      <c r="H29" s="13">
        <f t="shared" si="8"/>
        <v>0</v>
      </c>
      <c r="I29" s="69"/>
      <c r="J29" s="72"/>
    </row>
    <row r="30" spans="1:10" s="47" customFormat="1" ht="45.75" thickBot="1" x14ac:dyDescent="0.3">
      <c r="A30" s="12" t="s">
        <v>77</v>
      </c>
      <c r="B30" s="42" t="s">
        <v>34</v>
      </c>
      <c r="C30" s="42" t="s">
        <v>132</v>
      </c>
      <c r="D30" s="42">
        <v>1</v>
      </c>
      <c r="E30" s="8">
        <f t="shared" si="6"/>
        <v>0</v>
      </c>
      <c r="F30" s="10"/>
      <c r="G30" s="8">
        <f t="shared" si="7"/>
        <v>0</v>
      </c>
      <c r="H30" s="13">
        <f t="shared" si="8"/>
        <v>0</v>
      </c>
      <c r="I30" s="69"/>
      <c r="J30" s="72"/>
    </row>
    <row r="31" spans="1:10" s="47" customFormat="1" ht="150.75" thickBot="1" x14ac:dyDescent="0.3">
      <c r="A31" s="12" t="s">
        <v>77</v>
      </c>
      <c r="B31" s="42" t="s">
        <v>35</v>
      </c>
      <c r="C31" s="42" t="s">
        <v>133</v>
      </c>
      <c r="D31" s="42">
        <v>1</v>
      </c>
      <c r="E31" s="8">
        <f t="shared" si="6"/>
        <v>0</v>
      </c>
      <c r="F31" s="10"/>
      <c r="G31" s="8">
        <f t="shared" si="7"/>
        <v>0</v>
      </c>
      <c r="H31" s="13">
        <f t="shared" si="8"/>
        <v>0</v>
      </c>
      <c r="I31" s="69"/>
      <c r="J31" s="72"/>
    </row>
    <row r="32" spans="1:10" s="47" customFormat="1" ht="225.75" thickBot="1" x14ac:dyDescent="0.3">
      <c r="A32" s="12" t="s">
        <v>77</v>
      </c>
      <c r="B32" s="42" t="s">
        <v>87</v>
      </c>
      <c r="C32" s="42" t="s">
        <v>145</v>
      </c>
      <c r="D32" s="42">
        <v>4</v>
      </c>
      <c r="E32" s="8">
        <f t="shared" si="6"/>
        <v>0</v>
      </c>
      <c r="F32" s="10"/>
      <c r="G32" s="8">
        <f t="shared" si="7"/>
        <v>0</v>
      </c>
      <c r="H32" s="13">
        <f t="shared" si="8"/>
        <v>0</v>
      </c>
      <c r="I32" s="69"/>
      <c r="J32" s="72"/>
    </row>
    <row r="33" spans="1:10" s="47" customFormat="1" ht="120.75" thickBot="1" x14ac:dyDescent="0.3">
      <c r="A33" s="12" t="s">
        <v>77</v>
      </c>
      <c r="B33" s="42" t="s">
        <v>88</v>
      </c>
      <c r="C33" s="42" t="s">
        <v>134</v>
      </c>
      <c r="D33" s="42">
        <v>1</v>
      </c>
      <c r="E33" s="8">
        <f t="shared" si="6"/>
        <v>0</v>
      </c>
      <c r="F33" s="10"/>
      <c r="G33" s="8">
        <f t="shared" si="7"/>
        <v>0</v>
      </c>
      <c r="H33" s="13">
        <f t="shared" si="8"/>
        <v>0</v>
      </c>
      <c r="I33" s="69"/>
      <c r="J33" s="72"/>
    </row>
    <row r="34" spans="1:10" s="47" customFormat="1" ht="90.75" thickBot="1" x14ac:dyDescent="0.3">
      <c r="A34" s="12" t="s">
        <v>77</v>
      </c>
      <c r="B34" s="42" t="s">
        <v>89</v>
      </c>
      <c r="C34" s="42" t="s">
        <v>146</v>
      </c>
      <c r="D34" s="42">
        <v>2</v>
      </c>
      <c r="E34" s="8">
        <f t="shared" si="6"/>
        <v>0</v>
      </c>
      <c r="F34" s="10"/>
      <c r="G34" s="8">
        <f t="shared" si="7"/>
        <v>0</v>
      </c>
      <c r="H34" s="13">
        <f t="shared" si="8"/>
        <v>0</v>
      </c>
      <c r="I34" s="69"/>
      <c r="J34" s="72"/>
    </row>
    <row r="35" spans="1:10" s="47" customFormat="1" ht="75.75" thickBot="1" x14ac:dyDescent="0.3">
      <c r="A35" s="12" t="s">
        <v>77</v>
      </c>
      <c r="B35" s="42" t="s">
        <v>90</v>
      </c>
      <c r="C35" s="42" t="s">
        <v>135</v>
      </c>
      <c r="D35" s="42">
        <v>1</v>
      </c>
      <c r="E35" s="8">
        <f t="shared" si="6"/>
        <v>0</v>
      </c>
      <c r="F35" s="10"/>
      <c r="G35" s="8">
        <f t="shared" si="7"/>
        <v>0</v>
      </c>
      <c r="H35" s="13">
        <f t="shared" si="8"/>
        <v>0</v>
      </c>
      <c r="I35" s="69"/>
      <c r="J35" s="72"/>
    </row>
    <row r="36" spans="1:10" s="49" customFormat="1" ht="30.75" thickBot="1" x14ac:dyDescent="0.3">
      <c r="A36" s="12" t="s">
        <v>77</v>
      </c>
      <c r="B36" s="42" t="s">
        <v>36</v>
      </c>
      <c r="C36" s="62" t="s">
        <v>136</v>
      </c>
      <c r="D36" s="42">
        <v>1</v>
      </c>
      <c r="E36" s="8">
        <f t="shared" si="6"/>
        <v>0</v>
      </c>
      <c r="F36" s="10"/>
      <c r="G36" s="8">
        <f t="shared" si="7"/>
        <v>0</v>
      </c>
      <c r="H36" s="13">
        <f t="shared" si="8"/>
        <v>0</v>
      </c>
      <c r="I36" s="69"/>
      <c r="J36" s="73"/>
    </row>
    <row r="37" spans="1:10" s="49" customFormat="1" ht="30.75" thickBot="1" x14ac:dyDescent="0.3">
      <c r="A37" s="12" t="s">
        <v>77</v>
      </c>
      <c r="B37" s="42" t="s">
        <v>37</v>
      </c>
      <c r="C37" s="42" t="s">
        <v>137</v>
      </c>
      <c r="D37" s="42">
        <v>1</v>
      </c>
      <c r="E37" s="8">
        <f t="shared" si="6"/>
        <v>0</v>
      </c>
      <c r="F37" s="10"/>
      <c r="G37" s="8">
        <f t="shared" si="7"/>
        <v>0</v>
      </c>
      <c r="H37" s="13">
        <f t="shared" si="8"/>
        <v>0</v>
      </c>
      <c r="I37" s="69"/>
      <c r="J37" s="73"/>
    </row>
    <row r="38" spans="1:10" s="49" customFormat="1" ht="165.75" thickBot="1" x14ac:dyDescent="0.3">
      <c r="A38" s="12" t="s">
        <v>77</v>
      </c>
      <c r="B38" s="42" t="s">
        <v>91</v>
      </c>
      <c r="C38" s="42" t="s">
        <v>147</v>
      </c>
      <c r="D38" s="42">
        <v>1</v>
      </c>
      <c r="E38" s="8">
        <f t="shared" si="6"/>
        <v>0</v>
      </c>
      <c r="F38" s="10"/>
      <c r="G38" s="8">
        <f t="shared" si="7"/>
        <v>0</v>
      </c>
      <c r="H38" s="13">
        <f t="shared" si="8"/>
        <v>0</v>
      </c>
      <c r="I38" s="69"/>
      <c r="J38" s="73"/>
    </row>
    <row r="39" spans="1:10" s="49" customFormat="1" ht="120.75" thickBot="1" x14ac:dyDescent="0.3">
      <c r="A39" s="12" t="s">
        <v>77</v>
      </c>
      <c r="B39" s="42" t="s">
        <v>38</v>
      </c>
      <c r="C39" s="42" t="s">
        <v>138</v>
      </c>
      <c r="D39" s="42">
        <v>1</v>
      </c>
      <c r="E39" s="8">
        <f t="shared" si="6"/>
        <v>0</v>
      </c>
      <c r="F39" s="10"/>
      <c r="G39" s="8">
        <f t="shared" si="7"/>
        <v>0</v>
      </c>
      <c r="H39" s="13">
        <f t="shared" si="8"/>
        <v>0</v>
      </c>
      <c r="I39" s="69"/>
      <c r="J39" s="73"/>
    </row>
    <row r="40" spans="1:10" s="49" customFormat="1" ht="45.75" thickBot="1" x14ac:dyDescent="0.3">
      <c r="A40" s="12" t="s">
        <v>77</v>
      </c>
      <c r="B40" s="42" t="s">
        <v>39</v>
      </c>
      <c r="C40" s="42" t="s">
        <v>139</v>
      </c>
      <c r="D40" s="42">
        <v>1</v>
      </c>
      <c r="E40" s="8">
        <f t="shared" ref="E40:E53" si="9">F40/1.2</f>
        <v>0</v>
      </c>
      <c r="F40" s="10"/>
      <c r="G40" s="8">
        <f t="shared" ref="G40:G53" si="10">E40*D40</f>
        <v>0</v>
      </c>
      <c r="H40" s="13">
        <f t="shared" ref="H40:H53" si="11">F40*D40</f>
        <v>0</v>
      </c>
      <c r="I40" s="69"/>
      <c r="J40" s="73"/>
    </row>
    <row r="41" spans="1:10" s="49" customFormat="1" ht="45.75" thickBot="1" x14ac:dyDescent="0.3">
      <c r="A41" s="12" t="s">
        <v>77</v>
      </c>
      <c r="B41" s="42" t="s">
        <v>40</v>
      </c>
      <c r="C41" s="42" t="s">
        <v>140</v>
      </c>
      <c r="D41" s="42">
        <v>1</v>
      </c>
      <c r="E41" s="8">
        <f t="shared" si="9"/>
        <v>0</v>
      </c>
      <c r="F41" s="10"/>
      <c r="G41" s="8">
        <f t="shared" si="10"/>
        <v>0</v>
      </c>
      <c r="H41" s="13">
        <f t="shared" si="11"/>
        <v>0</v>
      </c>
      <c r="I41" s="69"/>
      <c r="J41" s="73"/>
    </row>
    <row r="42" spans="1:10" s="49" customFormat="1" ht="45.75" thickBot="1" x14ac:dyDescent="0.3">
      <c r="A42" s="12" t="s">
        <v>77</v>
      </c>
      <c r="B42" s="42" t="s">
        <v>41</v>
      </c>
      <c r="C42" s="42" t="s">
        <v>141</v>
      </c>
      <c r="D42" s="42">
        <v>1</v>
      </c>
      <c r="E42" s="8">
        <f t="shared" si="9"/>
        <v>0</v>
      </c>
      <c r="F42" s="10"/>
      <c r="G42" s="8">
        <f t="shared" si="10"/>
        <v>0</v>
      </c>
      <c r="H42" s="13">
        <f t="shared" si="11"/>
        <v>0</v>
      </c>
      <c r="I42" s="69"/>
      <c r="J42" s="73"/>
    </row>
    <row r="43" spans="1:10" s="49" customFormat="1" ht="45.75" thickBot="1" x14ac:dyDescent="0.3">
      <c r="A43" s="12" t="s">
        <v>77</v>
      </c>
      <c r="B43" s="42" t="s">
        <v>42</v>
      </c>
      <c r="C43" s="42" t="s">
        <v>142</v>
      </c>
      <c r="D43" s="42">
        <v>1</v>
      </c>
      <c r="E43" s="8">
        <f t="shared" si="9"/>
        <v>0</v>
      </c>
      <c r="F43" s="10"/>
      <c r="G43" s="8">
        <f t="shared" si="10"/>
        <v>0</v>
      </c>
      <c r="H43" s="13">
        <f t="shared" si="11"/>
        <v>0</v>
      </c>
      <c r="I43" s="69"/>
      <c r="J43" s="73"/>
    </row>
    <row r="44" spans="1:10" s="49" customFormat="1" ht="45.75" thickBot="1" x14ac:dyDescent="0.3">
      <c r="A44" s="12" t="s">
        <v>77</v>
      </c>
      <c r="B44" s="50" t="s">
        <v>43</v>
      </c>
      <c r="C44" s="50" t="s">
        <v>143</v>
      </c>
      <c r="D44" s="50">
        <v>1</v>
      </c>
      <c r="E44" s="9">
        <f t="shared" si="9"/>
        <v>0</v>
      </c>
      <c r="F44" s="11"/>
      <c r="G44" s="9">
        <f t="shared" si="10"/>
        <v>0</v>
      </c>
      <c r="H44" s="54">
        <f t="shared" si="11"/>
        <v>0</v>
      </c>
      <c r="I44" s="69"/>
      <c r="J44" s="73"/>
    </row>
    <row r="45" spans="1:10" ht="15.75" thickBot="1" x14ac:dyDescent="0.3">
      <c r="A45" s="12"/>
      <c r="B45" s="88" t="s">
        <v>73</v>
      </c>
      <c r="C45" s="89"/>
      <c r="D45" s="90"/>
      <c r="E45" s="90"/>
      <c r="F45" s="91"/>
      <c r="G45" s="58">
        <f>SUM(H23:H44)</f>
        <v>0</v>
      </c>
      <c r="H45" s="59"/>
      <c r="I45" s="69"/>
    </row>
    <row r="46" spans="1:10" ht="17.25" thickBot="1" x14ac:dyDescent="0.3">
      <c r="A46" s="12"/>
      <c r="B46" s="52" t="s">
        <v>70</v>
      </c>
      <c r="C46" s="53"/>
      <c r="D46" s="53"/>
      <c r="E46" s="45"/>
      <c r="F46" s="45"/>
      <c r="G46" s="45"/>
      <c r="H46" s="46"/>
      <c r="I46" s="69"/>
    </row>
    <row r="47" spans="1:10" ht="195.75" thickBot="1" x14ac:dyDescent="0.3">
      <c r="A47" s="12" t="s">
        <v>79</v>
      </c>
      <c r="B47" s="42" t="s">
        <v>44</v>
      </c>
      <c r="C47" s="42" t="s">
        <v>148</v>
      </c>
      <c r="D47" s="42">
        <v>1</v>
      </c>
      <c r="E47" s="8">
        <f t="shared" si="9"/>
        <v>0</v>
      </c>
      <c r="F47" s="10"/>
      <c r="G47" s="8">
        <f t="shared" si="10"/>
        <v>0</v>
      </c>
      <c r="H47" s="13">
        <f t="shared" si="11"/>
        <v>0</v>
      </c>
      <c r="I47" s="69"/>
    </row>
    <row r="48" spans="1:10" ht="180.75" thickBot="1" x14ac:dyDescent="0.3">
      <c r="A48" s="12" t="s">
        <v>79</v>
      </c>
      <c r="B48" s="42" t="s">
        <v>45</v>
      </c>
      <c r="C48" s="42" t="s">
        <v>149</v>
      </c>
      <c r="D48" s="42">
        <v>2</v>
      </c>
      <c r="E48" s="8">
        <f t="shared" si="9"/>
        <v>0</v>
      </c>
      <c r="F48" s="10"/>
      <c r="G48" s="8">
        <f t="shared" si="10"/>
        <v>0</v>
      </c>
      <c r="H48" s="13">
        <f t="shared" si="11"/>
        <v>0</v>
      </c>
      <c r="I48" s="70"/>
    </row>
    <row r="49" spans="1:9" ht="45.75" thickBot="1" x14ac:dyDescent="0.3">
      <c r="A49" s="12" t="s">
        <v>79</v>
      </c>
      <c r="B49" s="42" t="s">
        <v>46</v>
      </c>
      <c r="C49" s="42" t="s">
        <v>150</v>
      </c>
      <c r="D49" s="42">
        <v>6</v>
      </c>
      <c r="E49" s="8">
        <f t="shared" si="9"/>
        <v>0</v>
      </c>
      <c r="F49" s="10"/>
      <c r="G49" s="8">
        <f t="shared" si="10"/>
        <v>0</v>
      </c>
      <c r="H49" s="13">
        <f t="shared" si="11"/>
        <v>0</v>
      </c>
      <c r="I49" s="69"/>
    </row>
    <row r="50" spans="1:9" ht="45.75" thickBot="1" x14ac:dyDescent="0.3">
      <c r="A50" s="12" t="s">
        <v>79</v>
      </c>
      <c r="B50" s="42" t="s">
        <v>47</v>
      </c>
      <c r="C50" s="42" t="s">
        <v>95</v>
      </c>
      <c r="D50" s="42">
        <v>12</v>
      </c>
      <c r="E50" s="8">
        <f t="shared" si="9"/>
        <v>0</v>
      </c>
      <c r="F50" s="10"/>
      <c r="G50" s="8">
        <f t="shared" si="10"/>
        <v>0</v>
      </c>
      <c r="H50" s="13">
        <f t="shared" si="11"/>
        <v>0</v>
      </c>
      <c r="I50" s="69"/>
    </row>
    <row r="51" spans="1:9" ht="30.75" thickBot="1" x14ac:dyDescent="0.3">
      <c r="A51" s="12" t="s">
        <v>79</v>
      </c>
      <c r="B51" s="42" t="s">
        <v>48</v>
      </c>
      <c r="C51" s="42" t="s">
        <v>96</v>
      </c>
      <c r="D51" s="42">
        <v>100</v>
      </c>
      <c r="E51" s="8">
        <f t="shared" si="9"/>
        <v>0</v>
      </c>
      <c r="F51" s="10"/>
      <c r="G51" s="8">
        <f t="shared" si="10"/>
        <v>0</v>
      </c>
      <c r="H51" s="13">
        <f t="shared" si="11"/>
        <v>0</v>
      </c>
      <c r="I51" s="69"/>
    </row>
    <row r="52" spans="1:9" ht="30.75" thickBot="1" x14ac:dyDescent="0.3">
      <c r="A52" s="12" t="s">
        <v>79</v>
      </c>
      <c r="B52" s="42" t="s">
        <v>49</v>
      </c>
      <c r="C52" s="42" t="s">
        <v>151</v>
      </c>
      <c r="D52" s="42">
        <v>1</v>
      </c>
      <c r="E52" s="8">
        <f t="shared" si="9"/>
        <v>0</v>
      </c>
      <c r="F52" s="10"/>
      <c r="G52" s="8">
        <f t="shared" si="10"/>
        <v>0</v>
      </c>
      <c r="H52" s="13">
        <f t="shared" si="11"/>
        <v>0</v>
      </c>
      <c r="I52" s="69"/>
    </row>
    <row r="53" spans="1:9" ht="15.75" thickBot="1" x14ac:dyDescent="0.3">
      <c r="A53" s="12" t="s">
        <v>79</v>
      </c>
      <c r="B53" s="50" t="s">
        <v>50</v>
      </c>
      <c r="C53" s="50" t="s">
        <v>152</v>
      </c>
      <c r="D53" s="50">
        <v>50</v>
      </c>
      <c r="E53" s="9">
        <f t="shared" si="9"/>
        <v>0</v>
      </c>
      <c r="F53" s="11"/>
      <c r="G53" s="9">
        <f t="shared" si="10"/>
        <v>0</v>
      </c>
      <c r="H53" s="54">
        <f t="shared" si="11"/>
        <v>0</v>
      </c>
      <c r="I53" s="69"/>
    </row>
    <row r="54" spans="1:9" ht="15.75" thickBot="1" x14ac:dyDescent="0.3">
      <c r="A54" s="12"/>
      <c r="B54" s="88" t="s">
        <v>74</v>
      </c>
      <c r="C54" s="89"/>
      <c r="D54" s="103"/>
      <c r="E54" s="103"/>
      <c r="F54" s="104"/>
      <c r="G54" s="58">
        <f>SUM(H47:H53)</f>
        <v>0</v>
      </c>
      <c r="H54" s="59"/>
      <c r="I54" s="69"/>
    </row>
    <row r="55" spans="1:9" ht="17.25" thickBot="1" x14ac:dyDescent="0.3">
      <c r="A55" s="12"/>
      <c r="B55" s="52" t="s">
        <v>71</v>
      </c>
      <c r="C55" s="53"/>
      <c r="D55" s="53"/>
      <c r="E55" s="45"/>
      <c r="F55" s="45"/>
      <c r="G55" s="45"/>
      <c r="H55" s="46"/>
      <c r="I55" s="69"/>
    </row>
    <row r="56" spans="1:9" ht="60.75" thickBot="1" x14ac:dyDescent="0.3">
      <c r="A56" s="12" t="s">
        <v>78</v>
      </c>
      <c r="B56" s="42" t="s">
        <v>51</v>
      </c>
      <c r="C56" s="42" t="s">
        <v>153</v>
      </c>
      <c r="D56" s="42">
        <v>1</v>
      </c>
      <c r="E56" s="8">
        <f t="shared" ref="E56:E74" si="12">F56/1.2</f>
        <v>0</v>
      </c>
      <c r="F56" s="10"/>
      <c r="G56" s="8">
        <f t="shared" ref="G56:G74" si="13">E56*D56</f>
        <v>0</v>
      </c>
      <c r="H56" s="13">
        <f t="shared" ref="H56:H74" si="14">F56*D56</f>
        <v>0</v>
      </c>
      <c r="I56" s="69"/>
    </row>
    <row r="57" spans="1:9" ht="30.75" thickBot="1" x14ac:dyDescent="0.3">
      <c r="A57" s="12" t="s">
        <v>78</v>
      </c>
      <c r="B57" s="42" t="s">
        <v>52</v>
      </c>
      <c r="C57" s="42" t="s">
        <v>154</v>
      </c>
      <c r="D57" s="42">
        <v>1</v>
      </c>
      <c r="E57" s="8">
        <f t="shared" si="12"/>
        <v>0</v>
      </c>
      <c r="F57" s="10"/>
      <c r="G57" s="8">
        <f t="shared" si="13"/>
        <v>0</v>
      </c>
      <c r="H57" s="13">
        <f t="shared" si="14"/>
        <v>0</v>
      </c>
      <c r="I57" s="69"/>
    </row>
    <row r="58" spans="1:9" ht="30.75" thickBot="1" x14ac:dyDescent="0.3">
      <c r="A58" s="12" t="s">
        <v>78</v>
      </c>
      <c r="B58" s="42" t="s">
        <v>53</v>
      </c>
      <c r="C58" s="42" t="s">
        <v>155</v>
      </c>
      <c r="D58" s="42">
        <v>1</v>
      </c>
      <c r="E58" s="8">
        <f t="shared" si="12"/>
        <v>0</v>
      </c>
      <c r="F58" s="10"/>
      <c r="G58" s="8">
        <f t="shared" si="13"/>
        <v>0</v>
      </c>
      <c r="H58" s="13">
        <f t="shared" si="14"/>
        <v>0</v>
      </c>
      <c r="I58" s="69"/>
    </row>
    <row r="59" spans="1:9" ht="30.75" thickBot="1" x14ac:dyDescent="0.3">
      <c r="A59" s="12" t="s">
        <v>78</v>
      </c>
      <c r="B59" s="42" t="s">
        <v>54</v>
      </c>
      <c r="C59" s="42" t="s">
        <v>156</v>
      </c>
      <c r="D59" s="42">
        <v>1</v>
      </c>
      <c r="E59" s="8">
        <f t="shared" si="12"/>
        <v>0</v>
      </c>
      <c r="F59" s="10"/>
      <c r="G59" s="8">
        <f t="shared" si="13"/>
        <v>0</v>
      </c>
      <c r="H59" s="13">
        <f t="shared" si="14"/>
        <v>0</v>
      </c>
      <c r="I59" s="69"/>
    </row>
    <row r="60" spans="1:9" ht="60.75" thickBot="1" x14ac:dyDescent="0.3">
      <c r="A60" s="12" t="s">
        <v>78</v>
      </c>
      <c r="B60" s="42" t="s">
        <v>55</v>
      </c>
      <c r="C60" s="42" t="s">
        <v>157</v>
      </c>
      <c r="D60" s="42">
        <v>1</v>
      </c>
      <c r="E60" s="8">
        <f t="shared" si="12"/>
        <v>0</v>
      </c>
      <c r="F60" s="10"/>
      <c r="G60" s="8">
        <f t="shared" si="13"/>
        <v>0</v>
      </c>
      <c r="H60" s="13">
        <f t="shared" si="14"/>
        <v>0</v>
      </c>
      <c r="I60" s="69"/>
    </row>
    <row r="61" spans="1:9" ht="30.75" thickBot="1" x14ac:dyDescent="0.3">
      <c r="A61" s="12" t="s">
        <v>78</v>
      </c>
      <c r="B61" s="42" t="s">
        <v>56</v>
      </c>
      <c r="C61" s="42" t="s">
        <v>158</v>
      </c>
      <c r="D61" s="42">
        <v>1</v>
      </c>
      <c r="E61" s="8">
        <f t="shared" si="12"/>
        <v>0</v>
      </c>
      <c r="F61" s="10"/>
      <c r="G61" s="8">
        <f t="shared" si="13"/>
        <v>0</v>
      </c>
      <c r="H61" s="13">
        <f t="shared" si="14"/>
        <v>0</v>
      </c>
      <c r="I61" s="69"/>
    </row>
    <row r="62" spans="1:9" ht="30.75" thickBot="1" x14ac:dyDescent="0.3">
      <c r="A62" s="12" t="s">
        <v>78</v>
      </c>
      <c r="B62" s="42" t="s">
        <v>159</v>
      </c>
      <c r="C62" s="42" t="s">
        <v>160</v>
      </c>
      <c r="D62" s="42">
        <v>1</v>
      </c>
      <c r="E62" s="8">
        <f t="shared" si="12"/>
        <v>0</v>
      </c>
      <c r="F62" s="10"/>
      <c r="G62" s="8">
        <f t="shared" si="13"/>
        <v>0</v>
      </c>
      <c r="H62" s="13">
        <f t="shared" si="14"/>
        <v>0</v>
      </c>
      <c r="I62" s="69"/>
    </row>
    <row r="63" spans="1:9" ht="15.75" thickBot="1" x14ac:dyDescent="0.3">
      <c r="A63" s="12" t="s">
        <v>78</v>
      </c>
      <c r="B63" s="42" t="s">
        <v>161</v>
      </c>
      <c r="C63" s="42" t="s">
        <v>162</v>
      </c>
      <c r="D63" s="42">
        <v>1</v>
      </c>
      <c r="E63" s="8">
        <f t="shared" si="12"/>
        <v>0</v>
      </c>
      <c r="F63" s="10"/>
      <c r="G63" s="8">
        <f t="shared" si="13"/>
        <v>0</v>
      </c>
      <c r="H63" s="13">
        <f t="shared" si="14"/>
        <v>0</v>
      </c>
      <c r="I63" s="69"/>
    </row>
    <row r="64" spans="1:9" ht="90.75" thickBot="1" x14ac:dyDescent="0.3">
      <c r="A64" s="12" t="s">
        <v>78</v>
      </c>
      <c r="B64" s="42" t="s">
        <v>57</v>
      </c>
      <c r="C64" s="42" t="s">
        <v>163</v>
      </c>
      <c r="D64" s="42">
        <v>1</v>
      </c>
      <c r="E64" s="8">
        <f t="shared" si="12"/>
        <v>0</v>
      </c>
      <c r="F64" s="10"/>
      <c r="G64" s="8">
        <f t="shared" si="13"/>
        <v>0</v>
      </c>
      <c r="H64" s="13">
        <f t="shared" si="14"/>
        <v>0</v>
      </c>
      <c r="I64" s="69"/>
    </row>
    <row r="65" spans="1:9" ht="90.75" thickBot="1" x14ac:dyDescent="0.3">
      <c r="A65" s="12" t="s">
        <v>78</v>
      </c>
      <c r="B65" s="42" t="s">
        <v>58</v>
      </c>
      <c r="C65" s="42" t="s">
        <v>164</v>
      </c>
      <c r="D65" s="42">
        <v>1</v>
      </c>
      <c r="E65" s="8">
        <f t="shared" si="12"/>
        <v>0</v>
      </c>
      <c r="F65" s="10"/>
      <c r="G65" s="8">
        <f t="shared" si="13"/>
        <v>0</v>
      </c>
      <c r="H65" s="13">
        <f t="shared" si="14"/>
        <v>0</v>
      </c>
      <c r="I65" s="69"/>
    </row>
    <row r="66" spans="1:9" ht="90.75" thickBot="1" x14ac:dyDescent="0.3">
      <c r="A66" s="12" t="s">
        <v>78</v>
      </c>
      <c r="B66" s="42" t="s">
        <v>59</v>
      </c>
      <c r="C66" s="42" t="s">
        <v>165</v>
      </c>
      <c r="D66" s="42">
        <v>1</v>
      </c>
      <c r="E66" s="8">
        <f t="shared" si="12"/>
        <v>0</v>
      </c>
      <c r="F66" s="10"/>
      <c r="G66" s="8">
        <f t="shared" si="13"/>
        <v>0</v>
      </c>
      <c r="H66" s="13">
        <f t="shared" si="14"/>
        <v>0</v>
      </c>
      <c r="I66" s="69"/>
    </row>
    <row r="67" spans="1:9" ht="75.75" thickBot="1" x14ac:dyDescent="0.3">
      <c r="A67" s="12" t="s">
        <v>78</v>
      </c>
      <c r="B67" s="42" t="s">
        <v>60</v>
      </c>
      <c r="C67" s="42" t="s">
        <v>166</v>
      </c>
      <c r="D67" s="42">
        <v>1</v>
      </c>
      <c r="E67" s="8">
        <f t="shared" si="12"/>
        <v>0</v>
      </c>
      <c r="F67" s="10"/>
      <c r="G67" s="8">
        <f t="shared" si="13"/>
        <v>0</v>
      </c>
      <c r="H67" s="13">
        <f t="shared" si="14"/>
        <v>0</v>
      </c>
      <c r="I67" s="69"/>
    </row>
    <row r="68" spans="1:9" ht="45.75" thickBot="1" x14ac:dyDescent="0.3">
      <c r="A68" s="12" t="s">
        <v>78</v>
      </c>
      <c r="B68" s="42" t="s">
        <v>61</v>
      </c>
      <c r="C68" s="42" t="s">
        <v>167</v>
      </c>
      <c r="D68" s="42">
        <v>1</v>
      </c>
      <c r="E68" s="8">
        <f t="shared" si="12"/>
        <v>0</v>
      </c>
      <c r="F68" s="10"/>
      <c r="G68" s="8">
        <f t="shared" si="13"/>
        <v>0</v>
      </c>
      <c r="H68" s="13">
        <f t="shared" si="14"/>
        <v>0</v>
      </c>
      <c r="I68" s="69"/>
    </row>
    <row r="69" spans="1:9" ht="165.75" thickBot="1" x14ac:dyDescent="0.3">
      <c r="A69" s="12" t="s">
        <v>78</v>
      </c>
      <c r="B69" s="42" t="s">
        <v>62</v>
      </c>
      <c r="C69" s="42" t="s">
        <v>168</v>
      </c>
      <c r="D69" s="42">
        <v>1</v>
      </c>
      <c r="E69" s="8">
        <f t="shared" si="12"/>
        <v>0</v>
      </c>
      <c r="F69" s="10"/>
      <c r="G69" s="8">
        <f t="shared" si="13"/>
        <v>0</v>
      </c>
      <c r="H69" s="13">
        <f t="shared" si="14"/>
        <v>0</v>
      </c>
      <c r="I69" s="69"/>
    </row>
    <row r="70" spans="1:9" ht="105.75" thickBot="1" x14ac:dyDescent="0.3">
      <c r="A70" s="12" t="s">
        <v>78</v>
      </c>
      <c r="B70" s="42" t="s">
        <v>63</v>
      </c>
      <c r="C70" s="42" t="s">
        <v>169</v>
      </c>
      <c r="D70" s="42">
        <v>1</v>
      </c>
      <c r="E70" s="8">
        <f t="shared" si="12"/>
        <v>0</v>
      </c>
      <c r="F70" s="10"/>
      <c r="G70" s="8">
        <f t="shared" si="13"/>
        <v>0</v>
      </c>
      <c r="H70" s="13">
        <f t="shared" si="14"/>
        <v>0</v>
      </c>
      <c r="I70" s="69"/>
    </row>
    <row r="71" spans="1:9" ht="105.75" thickBot="1" x14ac:dyDescent="0.3">
      <c r="A71" s="12" t="s">
        <v>78</v>
      </c>
      <c r="B71" s="42" t="s">
        <v>64</v>
      </c>
      <c r="C71" s="42" t="s">
        <v>170</v>
      </c>
      <c r="D71" s="42">
        <v>1</v>
      </c>
      <c r="E71" s="8">
        <f t="shared" si="12"/>
        <v>0</v>
      </c>
      <c r="F71" s="10"/>
      <c r="G71" s="8">
        <f t="shared" si="13"/>
        <v>0</v>
      </c>
      <c r="H71" s="13">
        <f t="shared" si="14"/>
        <v>0</v>
      </c>
      <c r="I71" s="69"/>
    </row>
    <row r="72" spans="1:9" ht="45.75" thickBot="1" x14ac:dyDescent="0.3">
      <c r="A72" s="12" t="s">
        <v>78</v>
      </c>
      <c r="B72" s="42" t="s">
        <v>65</v>
      </c>
      <c r="C72" s="42" t="s">
        <v>171</v>
      </c>
      <c r="D72" s="42">
        <v>1</v>
      </c>
      <c r="E72" s="8">
        <f t="shared" si="12"/>
        <v>0</v>
      </c>
      <c r="F72" s="10"/>
      <c r="G72" s="8">
        <f t="shared" si="13"/>
        <v>0</v>
      </c>
      <c r="H72" s="13">
        <f t="shared" si="14"/>
        <v>0</v>
      </c>
      <c r="I72" s="69"/>
    </row>
    <row r="73" spans="1:9" ht="30.75" thickBot="1" x14ac:dyDescent="0.3">
      <c r="A73" s="12" t="s">
        <v>78</v>
      </c>
      <c r="B73" s="42" t="s">
        <v>66</v>
      </c>
      <c r="C73" s="42" t="s">
        <v>172</v>
      </c>
      <c r="D73" s="42">
        <v>1</v>
      </c>
      <c r="E73" s="8">
        <f t="shared" si="12"/>
        <v>0</v>
      </c>
      <c r="F73" s="10"/>
      <c r="G73" s="8">
        <f t="shared" si="13"/>
        <v>0</v>
      </c>
      <c r="H73" s="13">
        <f t="shared" si="14"/>
        <v>0</v>
      </c>
      <c r="I73" s="69"/>
    </row>
    <row r="74" spans="1:9" ht="105.75" thickBot="1" x14ac:dyDescent="0.3">
      <c r="A74" s="12" t="s">
        <v>78</v>
      </c>
      <c r="B74" s="50" t="s">
        <v>67</v>
      </c>
      <c r="C74" s="50" t="s">
        <v>173</v>
      </c>
      <c r="D74" s="50">
        <v>1</v>
      </c>
      <c r="E74" s="9">
        <f t="shared" si="12"/>
        <v>0</v>
      </c>
      <c r="F74" s="11"/>
      <c r="G74" s="9">
        <f t="shared" si="13"/>
        <v>0</v>
      </c>
      <c r="H74" s="54">
        <f t="shared" si="14"/>
        <v>0</v>
      </c>
      <c r="I74" s="69"/>
    </row>
    <row r="75" spans="1:9" ht="15.75" thickBot="1" x14ac:dyDescent="0.3">
      <c r="A75" s="12"/>
      <c r="B75" s="88" t="s">
        <v>97</v>
      </c>
      <c r="C75" s="89"/>
      <c r="D75" s="90"/>
      <c r="E75" s="90"/>
      <c r="F75" s="91"/>
      <c r="G75" s="58">
        <f>SUM(H56:H74)</f>
        <v>0</v>
      </c>
      <c r="H75" s="59"/>
      <c r="I75" s="69"/>
    </row>
    <row r="76" spans="1:9" ht="17.25" thickBot="1" x14ac:dyDescent="0.3">
      <c r="A76" s="43"/>
      <c r="B76" s="44" t="s">
        <v>100</v>
      </c>
      <c r="C76" s="65"/>
      <c r="D76" s="6"/>
      <c r="E76" s="45"/>
      <c r="F76" s="45"/>
      <c r="G76" s="45"/>
      <c r="H76" s="46"/>
      <c r="I76" s="69"/>
    </row>
    <row r="77" spans="1:9" ht="45.75" thickBot="1" x14ac:dyDescent="0.3">
      <c r="A77" s="12" t="s">
        <v>111</v>
      </c>
      <c r="B77" s="63" t="s">
        <v>101</v>
      </c>
      <c r="C77" s="78" t="s">
        <v>174</v>
      </c>
      <c r="D77" s="64">
        <v>1</v>
      </c>
      <c r="E77" s="9">
        <f t="shared" ref="E77:E82" si="15">F77/1.2</f>
        <v>0</v>
      </c>
      <c r="F77" s="11"/>
      <c r="G77" s="9">
        <f t="shared" ref="G77:G82" si="16">E77*D77</f>
        <v>0</v>
      </c>
      <c r="H77" s="54">
        <f t="shared" ref="H77:H82" si="17">F77*D77</f>
        <v>0</v>
      </c>
      <c r="I77" s="69"/>
    </row>
    <row r="78" spans="1:9" ht="30.75" thickBot="1" x14ac:dyDescent="0.3">
      <c r="A78" s="12" t="s">
        <v>111</v>
      </c>
      <c r="B78" s="63" t="s">
        <v>102</v>
      </c>
      <c r="C78" s="78" t="s">
        <v>175</v>
      </c>
      <c r="D78" s="64">
        <v>1</v>
      </c>
      <c r="E78" s="9">
        <f t="shared" si="15"/>
        <v>0</v>
      </c>
      <c r="F78" s="11"/>
      <c r="G78" s="9">
        <f t="shared" si="16"/>
        <v>0</v>
      </c>
      <c r="H78" s="54">
        <f t="shared" si="17"/>
        <v>0</v>
      </c>
      <c r="I78" s="69"/>
    </row>
    <row r="79" spans="1:9" ht="45.75" thickBot="1" x14ac:dyDescent="0.3">
      <c r="A79" s="12" t="s">
        <v>111</v>
      </c>
      <c r="B79" s="42" t="s">
        <v>103</v>
      </c>
      <c r="C79" s="78" t="s">
        <v>176</v>
      </c>
      <c r="D79" s="42">
        <v>1</v>
      </c>
      <c r="E79" s="8">
        <f t="shared" si="15"/>
        <v>0</v>
      </c>
      <c r="F79" s="10"/>
      <c r="G79" s="8">
        <f t="shared" si="16"/>
        <v>0</v>
      </c>
      <c r="H79" s="13">
        <f t="shared" si="17"/>
        <v>0</v>
      </c>
      <c r="I79" s="69"/>
    </row>
    <row r="80" spans="1:9" ht="30.75" thickBot="1" x14ac:dyDescent="0.3">
      <c r="A80" s="12" t="s">
        <v>111</v>
      </c>
      <c r="B80" s="42" t="s">
        <v>104</v>
      </c>
      <c r="C80" s="78" t="s">
        <v>177</v>
      </c>
      <c r="D80" s="42">
        <v>1</v>
      </c>
      <c r="E80" s="8">
        <f t="shared" si="15"/>
        <v>0</v>
      </c>
      <c r="F80" s="10"/>
      <c r="G80" s="8">
        <f t="shared" si="16"/>
        <v>0</v>
      </c>
      <c r="H80" s="13">
        <f t="shared" si="17"/>
        <v>0</v>
      </c>
      <c r="I80" s="69"/>
    </row>
    <row r="81" spans="1:9" ht="30.75" thickBot="1" x14ac:dyDescent="0.3">
      <c r="A81" s="12" t="s">
        <v>111</v>
      </c>
      <c r="B81" s="42" t="s">
        <v>105</v>
      </c>
      <c r="C81" s="78" t="s">
        <v>178</v>
      </c>
      <c r="D81" s="42">
        <v>1</v>
      </c>
      <c r="E81" s="8">
        <f t="shared" si="15"/>
        <v>0</v>
      </c>
      <c r="F81" s="10"/>
      <c r="G81" s="8">
        <f t="shared" si="16"/>
        <v>0</v>
      </c>
      <c r="H81" s="13">
        <f t="shared" si="17"/>
        <v>0</v>
      </c>
      <c r="I81" s="69"/>
    </row>
    <row r="82" spans="1:9" ht="60.75" thickBot="1" x14ac:dyDescent="0.3">
      <c r="A82" s="12" t="s">
        <v>111</v>
      </c>
      <c r="B82" s="42" t="s">
        <v>106</v>
      </c>
      <c r="C82" s="78" t="s">
        <v>179</v>
      </c>
      <c r="D82" s="42">
        <v>1</v>
      </c>
      <c r="E82" s="8">
        <f t="shared" si="15"/>
        <v>0</v>
      </c>
      <c r="F82" s="10"/>
      <c r="G82" s="8">
        <f t="shared" si="16"/>
        <v>0</v>
      </c>
      <c r="H82" s="13">
        <f t="shared" si="17"/>
        <v>0</v>
      </c>
      <c r="I82" s="69"/>
    </row>
    <row r="83" spans="1:9" ht="15.75" thickBot="1" x14ac:dyDescent="0.3">
      <c r="A83" s="12"/>
      <c r="B83" s="88" t="s">
        <v>107</v>
      </c>
      <c r="C83" s="89"/>
      <c r="D83" s="90"/>
      <c r="E83" s="90"/>
      <c r="F83" s="91"/>
      <c r="G83" s="58">
        <f>SUM(H77:H82)</f>
        <v>0</v>
      </c>
      <c r="H83" s="59"/>
      <c r="I83" s="69"/>
    </row>
    <row r="84" spans="1:9" ht="17.25" thickBot="1" x14ac:dyDescent="0.3">
      <c r="A84" s="93" t="s">
        <v>81</v>
      </c>
      <c r="B84" s="94"/>
      <c r="C84" s="94"/>
      <c r="D84" s="94"/>
      <c r="E84" s="94"/>
      <c r="F84" s="95"/>
      <c r="G84" s="98">
        <f>G86/1.2</f>
        <v>0</v>
      </c>
      <c r="H84" s="99"/>
      <c r="I84" s="66"/>
    </row>
    <row r="85" spans="1:9" ht="17.25" thickBot="1" x14ac:dyDescent="0.3">
      <c r="A85" s="93" t="s">
        <v>17</v>
      </c>
      <c r="B85" s="94"/>
      <c r="C85" s="94"/>
      <c r="D85" s="94"/>
      <c r="E85" s="94"/>
      <c r="F85" s="95"/>
      <c r="G85" s="98">
        <f>G86-G84</f>
        <v>0</v>
      </c>
      <c r="H85" s="99"/>
      <c r="I85" s="66"/>
    </row>
    <row r="86" spans="1:9" ht="17.25" thickBot="1" x14ac:dyDescent="0.3">
      <c r="A86" s="93" t="s">
        <v>82</v>
      </c>
      <c r="B86" s="94"/>
      <c r="C86" s="94"/>
      <c r="D86" s="94"/>
      <c r="E86" s="94"/>
      <c r="F86" s="95"/>
      <c r="G86" s="96">
        <f>G10+G14+G21+G45+G54+G75+G83</f>
        <v>0</v>
      </c>
      <c r="H86" s="97"/>
      <c r="I86" s="66"/>
    </row>
    <row r="89" spans="1:9" x14ac:dyDescent="0.25">
      <c r="G89" s="61"/>
    </row>
  </sheetData>
  <mergeCells count="15">
    <mergeCell ref="B21:F21"/>
    <mergeCell ref="B1:H1"/>
    <mergeCell ref="B83:F83"/>
    <mergeCell ref="A86:F86"/>
    <mergeCell ref="G86:H86"/>
    <mergeCell ref="A84:F84"/>
    <mergeCell ref="A85:F85"/>
    <mergeCell ref="G84:H84"/>
    <mergeCell ref="G85:H85"/>
    <mergeCell ref="B22:H22"/>
    <mergeCell ref="B45:F45"/>
    <mergeCell ref="B54:F54"/>
    <mergeCell ref="B75:F75"/>
    <mergeCell ref="B10:F10"/>
    <mergeCell ref="B14:F14"/>
  </mergeCells>
  <pageMargins left="0.51181102362204722" right="0.51181102362204722" top="0.55118110236220474" bottom="0.55118110236220474" header="0.31496062992125984" footer="0.31496062992125984"/>
  <pageSetup paperSize="9" scale="45" fitToHeight="4"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cenová ponuka</vt:lpstr>
      <vt:lpstr>pomôcky </vt:lpstr>
      <vt:lpstr>'pomôcky '!Oblasť_tlače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2020-02-10T11:45:39Z</cp:lastPrinted>
  <dcterms:created xsi:type="dcterms:W3CDTF">2019-01-10T12:49:47Z</dcterms:created>
  <dcterms:modified xsi:type="dcterms:W3CDTF">2020-02-10T12:05:11Z</dcterms:modified>
</cp:coreProperties>
</file>